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corp.actiu.com\actiu\ActiuInfo\proyectos\83818\entrada\"/>
    </mc:Choice>
  </mc:AlternateContent>
  <bookViews>
    <workbookView xWindow="0" yWindow="0" windowWidth="9570" windowHeight="2580"/>
  </bookViews>
  <sheets>
    <sheet name="1. Puestos operativos" sheetId="1" r:id="rId1"/>
    <sheet name="2. Reuniones informales" sheetId="2" r:id="rId2"/>
    <sheet name="3. Estanterías" sheetId="3" r:id="rId3"/>
  </sheets>
  <calcPr calcId="171027"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I32" i="1"/>
  <c r="I30" i="1"/>
  <c r="I24" i="1"/>
  <c r="I5" i="1" s="1"/>
  <c r="I22" i="1"/>
  <c r="I20" i="1"/>
  <c r="I18" i="1"/>
  <c r="I16" i="1"/>
  <c r="I14" i="1"/>
  <c r="I12" i="1"/>
  <c r="I10" i="1"/>
  <c r="I8" i="1"/>
  <c r="I6" i="1"/>
  <c r="H32" i="1" l="1"/>
  <c r="H30" i="1" l="1"/>
  <c r="G9" i="3" l="1"/>
  <c r="G5" i="3"/>
  <c r="G30" i="2"/>
  <c r="G5" i="2"/>
  <c r="G5" i="1"/>
  <c r="H7" i="3" l="1"/>
  <c r="F9" i="3" s="1"/>
  <c r="E6" i="3"/>
  <c r="H29" i="2"/>
  <c r="H27" i="2"/>
  <c r="H25" i="2"/>
  <c r="H23" i="2"/>
  <c r="H21" i="2"/>
  <c r="H19" i="2"/>
  <c r="H17" i="2"/>
  <c r="H15" i="2"/>
  <c r="H13" i="2"/>
  <c r="H11" i="2"/>
  <c r="H9" i="2"/>
  <c r="H7" i="2"/>
  <c r="E6" i="2"/>
  <c r="E5" i="1"/>
  <c r="H22" i="1"/>
  <c r="H20" i="1"/>
  <c r="H18" i="1"/>
  <c r="H16" i="1"/>
  <c r="H14" i="1"/>
  <c r="H12" i="1"/>
  <c r="H10" i="1"/>
  <c r="H8" i="1"/>
  <c r="H6" i="1"/>
  <c r="F24" i="1" l="1"/>
  <c r="H24" i="1" s="1"/>
  <c r="H5" i="1" s="1"/>
  <c r="F30" i="2"/>
  <c r="H30" i="2" s="1"/>
  <c r="H6" i="2" s="1"/>
  <c r="H9" i="3"/>
  <c r="H6" i="3" s="1"/>
  <c r="F6" i="3"/>
  <c r="F5" i="1" l="1"/>
  <c r="F6" i="2"/>
</calcChain>
</file>

<file path=xl/comments1.xml><?xml version="1.0" encoding="utf-8"?>
<comments xmlns="http://schemas.openxmlformats.org/spreadsheetml/2006/main">
  <authors>
    <author>Sara Molina Martin</author>
  </authors>
  <commentList>
    <comment ref="A3" authorId="0" shapeId="0">
      <text>
        <r>
          <rPr>
            <b/>
            <sz val="9"/>
            <color indexed="81"/>
            <rFont val="Tahoma"/>
            <charset val="1"/>
          </rPr>
          <t>Código del concepto. Ver colores en "Entorno de trabajo: Apariencia"</t>
        </r>
      </text>
    </comment>
    <comment ref="B3" authorId="0" shapeId="0">
      <text>
        <r>
          <rPr>
            <b/>
            <sz val="9"/>
            <color indexed="81"/>
            <rFont val="Tahoma"/>
            <charset val="1"/>
          </rPr>
          <t>Naturaleza del concepto (ver menú contextual)</t>
        </r>
      </text>
    </comment>
    <comment ref="C3" authorId="0" shapeId="0">
      <text>
        <r>
          <rPr>
            <b/>
            <sz val="9"/>
            <color indexed="81"/>
            <rFont val="Tahoma"/>
            <charset val="1"/>
          </rPr>
          <t>Unidad principal de medida del concepto</t>
        </r>
      </text>
    </comment>
    <comment ref="D3" authorId="0" shapeId="0">
      <text>
        <r>
          <rPr>
            <b/>
            <sz val="9"/>
            <color indexed="81"/>
            <rFont val="Tahoma"/>
            <charset val="1"/>
          </rPr>
          <t>Descripción corta. Ver colores en "Entorno de trabajo: Apariencia"</t>
        </r>
      </text>
    </comment>
    <comment ref="E3" authorId="0" shapeId="0">
      <text>
        <r>
          <rPr>
            <b/>
            <sz val="9"/>
            <color indexed="81"/>
            <rFont val="Tahoma"/>
            <charset val="1"/>
          </rPr>
          <t>Rendimiento o cantidad presupuestada</t>
        </r>
      </text>
    </comment>
    <comment ref="F3" authorId="0" shapeId="0">
      <text>
        <r>
          <rPr>
            <b/>
            <sz val="9"/>
            <color indexed="81"/>
            <rFont val="Tahoma"/>
            <charset val="1"/>
          </rPr>
          <t>Precio unitario en el presupuesto</t>
        </r>
      </text>
    </comment>
    <comment ref="H3" authorId="0" shapeId="0">
      <text>
        <r>
          <rPr>
            <b/>
            <sz val="9"/>
            <color indexed="81"/>
            <rFont val="Tahoma"/>
            <charset val="1"/>
          </rPr>
          <t>Importe del presupuesto</t>
        </r>
      </text>
    </comment>
    <comment ref="I3" authorId="0" shapeId="0">
      <text>
        <r>
          <rPr>
            <b/>
            <sz val="9"/>
            <color indexed="81"/>
            <rFont val="Tahoma"/>
            <charset val="1"/>
          </rPr>
          <t>Importe del presupuesto</t>
        </r>
      </text>
    </comment>
  </commentList>
</comments>
</file>

<file path=xl/comments2.xml><?xml version="1.0" encoding="utf-8"?>
<comments xmlns="http://schemas.openxmlformats.org/spreadsheetml/2006/main">
  <authors>
    <author>Sara Molina Martin</author>
  </authors>
  <commentList>
    <comment ref="A3" authorId="0" shapeId="0">
      <text>
        <r>
          <rPr>
            <b/>
            <sz val="9"/>
            <color indexed="81"/>
            <rFont val="Tahoma"/>
            <charset val="1"/>
          </rPr>
          <t>Código del concepto. Ver colores en "Entorno de trabajo: Apariencia"</t>
        </r>
      </text>
    </comment>
    <comment ref="B3" authorId="0" shapeId="0">
      <text>
        <r>
          <rPr>
            <b/>
            <sz val="9"/>
            <color indexed="81"/>
            <rFont val="Tahoma"/>
            <charset val="1"/>
          </rPr>
          <t>Naturaleza del concepto (ver menú contextual)</t>
        </r>
      </text>
    </comment>
    <comment ref="C3" authorId="0" shapeId="0">
      <text>
        <r>
          <rPr>
            <b/>
            <sz val="9"/>
            <color indexed="81"/>
            <rFont val="Tahoma"/>
            <charset val="1"/>
          </rPr>
          <t>Unidad principal de medida del concepto</t>
        </r>
      </text>
    </comment>
    <comment ref="D3" authorId="0" shapeId="0">
      <text>
        <r>
          <rPr>
            <b/>
            <sz val="9"/>
            <color indexed="81"/>
            <rFont val="Tahoma"/>
            <charset val="1"/>
          </rPr>
          <t>Descripción corta. Ver colores en "Entorno de trabajo: Apariencia"</t>
        </r>
      </text>
    </comment>
    <comment ref="E3" authorId="0" shapeId="0">
      <text>
        <r>
          <rPr>
            <b/>
            <sz val="9"/>
            <color indexed="81"/>
            <rFont val="Tahoma"/>
            <charset val="1"/>
          </rPr>
          <t>Rendimiento o cantidad presupuestada</t>
        </r>
      </text>
    </comment>
    <comment ref="F3" authorId="0" shapeId="0">
      <text>
        <r>
          <rPr>
            <b/>
            <sz val="9"/>
            <color indexed="81"/>
            <rFont val="Tahoma"/>
            <charset val="1"/>
          </rPr>
          <t>Precio unitario en el presupuesto</t>
        </r>
      </text>
    </comment>
    <comment ref="H3" authorId="0" shapeId="0">
      <text>
        <r>
          <rPr>
            <b/>
            <sz val="9"/>
            <color indexed="81"/>
            <rFont val="Tahoma"/>
            <charset val="1"/>
          </rPr>
          <t>Importe del presupuesto</t>
        </r>
      </text>
    </comment>
  </commentList>
</comments>
</file>

<file path=xl/comments3.xml><?xml version="1.0" encoding="utf-8"?>
<comments xmlns="http://schemas.openxmlformats.org/spreadsheetml/2006/main">
  <authors>
    <author>Sara Molina Martin</author>
  </authors>
  <commentList>
    <comment ref="A3" authorId="0" shapeId="0">
      <text>
        <r>
          <rPr>
            <b/>
            <sz val="9"/>
            <color indexed="81"/>
            <rFont val="Tahoma"/>
            <charset val="1"/>
          </rPr>
          <t>Código del concepto. Ver colores en "Entorno de trabajo: Apariencia"</t>
        </r>
      </text>
    </comment>
    <comment ref="B3" authorId="0" shapeId="0">
      <text>
        <r>
          <rPr>
            <b/>
            <sz val="9"/>
            <color indexed="81"/>
            <rFont val="Tahoma"/>
            <charset val="1"/>
          </rPr>
          <t>Naturaleza del concepto (ver menú contextual)</t>
        </r>
      </text>
    </comment>
    <comment ref="C3" authorId="0" shapeId="0">
      <text>
        <r>
          <rPr>
            <b/>
            <sz val="9"/>
            <color indexed="81"/>
            <rFont val="Tahoma"/>
            <charset val="1"/>
          </rPr>
          <t>Unidad principal de medida del concepto</t>
        </r>
      </text>
    </comment>
    <comment ref="D3" authorId="0" shapeId="0">
      <text>
        <r>
          <rPr>
            <b/>
            <sz val="9"/>
            <color indexed="81"/>
            <rFont val="Tahoma"/>
            <charset val="1"/>
          </rPr>
          <t>Descripción corta. Ver colores en "Entorno de trabajo: Apariencia"</t>
        </r>
      </text>
    </comment>
    <comment ref="E3" authorId="0" shapeId="0">
      <text>
        <r>
          <rPr>
            <b/>
            <sz val="9"/>
            <color indexed="81"/>
            <rFont val="Tahoma"/>
            <charset val="1"/>
          </rPr>
          <t>Rendimiento o cantidad presupuestada</t>
        </r>
      </text>
    </comment>
    <comment ref="F3" authorId="0" shapeId="0">
      <text>
        <r>
          <rPr>
            <b/>
            <sz val="9"/>
            <color indexed="81"/>
            <rFont val="Tahoma"/>
            <charset val="1"/>
          </rPr>
          <t>Precio unitario en el presupuesto</t>
        </r>
      </text>
    </comment>
    <comment ref="H3" authorId="0" shapeId="0">
      <text>
        <r>
          <rPr>
            <b/>
            <sz val="9"/>
            <color indexed="81"/>
            <rFont val="Tahoma"/>
            <charset val="1"/>
          </rPr>
          <t>Importe del presupuesto</t>
        </r>
      </text>
    </comment>
  </commentList>
</comments>
</file>

<file path=xl/sharedStrings.xml><?xml version="1.0" encoding="utf-8"?>
<sst xmlns="http://schemas.openxmlformats.org/spreadsheetml/2006/main" count="220" uniqueCount="133">
  <si>
    <t>SEDE SAVILLS-AGUIRRE NEWMAN</t>
  </si>
  <si>
    <t>Presupuesto</t>
  </si>
  <si>
    <t>Código</t>
  </si>
  <si>
    <t>Resumen</t>
  </si>
  <si>
    <t>ImpPres</t>
  </si>
  <si>
    <t>NatC</t>
  </si>
  <si>
    <t>Ud</t>
  </si>
  <si>
    <t>CanPres</t>
  </si>
  <si>
    <t>3</t>
  </si>
  <si>
    <t>CASTELLANA 81</t>
  </si>
  <si>
    <t>Capítulo</t>
  </si>
  <si>
    <t/>
  </si>
  <si>
    <t>ÑLKAJDLÑFK</t>
  </si>
  <si>
    <t>PUESTOS OPERATIVOS</t>
  </si>
  <si>
    <t>1</t>
  </si>
  <si>
    <t>COSTILLA CENTRAL ARMARIOS L 8.40 ml</t>
  </si>
  <si>
    <t>Partida</t>
  </si>
  <si>
    <t>UD</t>
  </si>
  <si>
    <t>COSTILLA CENTRAL ARMARIOS L.5.00 ml</t>
  </si>
  <si>
    <t>2</t>
  </si>
  <si>
    <t>POOL 2 (formado por mesas individuales de 1.40x0.80)</t>
  </si>
  <si>
    <t>4</t>
  </si>
  <si>
    <t>POOL 4 (formado por mesas individuales de 1.40x0.80)</t>
  </si>
  <si>
    <t>5</t>
  </si>
  <si>
    <t>POOL 6 (formado por mesas individuales de 1.40x0.80)</t>
  </si>
  <si>
    <t>6</t>
  </si>
  <si>
    <t>MESA CON SEPARADOR PARA CARGO SUPERIOR</t>
  </si>
  <si>
    <t>MESA PARA PRESIDENTES</t>
  </si>
  <si>
    <t>7</t>
  </si>
  <si>
    <t>BRAZO PANTALLA ORDENADOR</t>
  </si>
  <si>
    <t xml:space="preserve">Brazo pantalla ordenador tipo Human Scape 
</t>
  </si>
  <si>
    <t>8</t>
  </si>
  <si>
    <t>SILLA OPERATIVA</t>
  </si>
  <si>
    <t>ÑALJKFDÑLA</t>
  </si>
  <si>
    <t>REUNIONES INFORMALES</t>
  </si>
  <si>
    <t>9</t>
  </si>
  <si>
    <t>MESA REUNIONES 2 PAX Ø100</t>
  </si>
  <si>
    <t>10</t>
  </si>
  <si>
    <t>MESA REUNIONES 8 PAX 3.50 m h 0.74m</t>
  </si>
  <si>
    <t xml:space="preserve">Mesa reuniones electrificada 350x90 color negro, altura 74. 
</t>
  </si>
  <si>
    <t>MESA REUNIONES 8 PAX 3.50 m h 1.10m</t>
  </si>
  <si>
    <t xml:space="preserve">Mesa reuniones electrificada 350x90 color negro, altura 110.
</t>
  </si>
  <si>
    <t>12</t>
  </si>
  <si>
    <t>11</t>
  </si>
  <si>
    <t>SILLA CONFIDENTE</t>
  </si>
  <si>
    <t>13</t>
  </si>
  <si>
    <t>SOFÁ CON TRASERA</t>
  </si>
  <si>
    <t>14</t>
  </si>
  <si>
    <t>15</t>
  </si>
  <si>
    <t>16</t>
  </si>
  <si>
    <t>MESA BAJA Ø</t>
  </si>
  <si>
    <t>17</t>
  </si>
  <si>
    <t>18</t>
  </si>
  <si>
    <t>JÑLAKFJÑ</t>
  </si>
  <si>
    <t>ESTANTERÍAS</t>
  </si>
  <si>
    <t>19</t>
  </si>
  <si>
    <t>MÓDULO ESTANTERÍAS 5.80 ml</t>
  </si>
  <si>
    <t>Total JÑLAKFJÑ</t>
  </si>
  <si>
    <t>20</t>
  </si>
  <si>
    <t>21</t>
  </si>
  <si>
    <t>IMÁGENES EN PLANO</t>
  </si>
  <si>
    <t>IMÁGENES REFERENCIA</t>
  </si>
  <si>
    <t>IMAGEN PROPUESTA PROVEEDOR</t>
  </si>
  <si>
    <t xml:space="preserve">Conjunto de 2 mesas enfrentadas de 1.40x0.80 m, con bandeja inferior para subida de cables a cada puesto operativo y tapeta del mismo acabado que el tablero. No existen vértebras, el cableado sube por la costilla central y a través de esta bandeja. 
Encimera en melamina roble
Pata gris grafito. 
Esquinas redondeadas
</t>
  </si>
  <si>
    <t xml:space="preserve">Conjunto de 4 mesas enfrentadas dos a dos de 1.40x0.80 m, con bandeja inferior para subida de cables a cada puesto operativo y tapeta del mismo acabado que el tabler. No existen vértebras, el cableado sube por la costilla central y a través de esta bandeja. 
Encimera en melamina roble
Pata gris grafito. 
Esquinas redondeadas
</t>
  </si>
  <si>
    <t xml:space="preserve">Conjunto de 6 mesas enfrentadas tres a tres, de 1.40x0.80 m, con bandeja inferior para subida de cables a cada puesto operativo y tapeta del mismo acabado que el tabler. No existen vértebras, el cableado sube por la costilla central y a través de esta bandeja. 
Encimera en melamina roble
Pata gris grafito. 
Esquinas redondeadas
</t>
  </si>
  <si>
    <t xml:space="preserve">Mesa individual para cargo superior, con separador lateral tapizado. 
Diseño mesa inclinada, con intención de dejar integrado el puesto con el resto del tablero (representado en líneas discontínuas). Tamaño de mesa 1.40x0.80, encimera en melamina roble y pata gris grafito. 
</t>
  </si>
  <si>
    <t xml:space="preserve">Silla operativa totalmente tapizada, base piramidal cromada con ruedas, asiento, respaldo y brazos regulables.
</t>
  </si>
  <si>
    <t xml:space="preserve">Mesa reunión informal Ø100 cm, con pie central, sin electrificación y toda en color negro. H mesa 74
</t>
  </si>
  <si>
    <t xml:space="preserve">Butaca totalmente tapizada con pie varilla o patas en negro, respaldo bajo. </t>
  </si>
  <si>
    <t>BUTACA REUNIÓN INFORMAL</t>
  </si>
  <si>
    <t xml:space="preserve">Silla confidente con pie varilla o patas en negro, totalmente tapizadas.
</t>
  </si>
  <si>
    <t>Sofá con paneles fonoabsorbentes de altura media, todo el conjunto totalmente tapizado.</t>
  </si>
  <si>
    <t>BUTACA/SILLÓN DISEÑO ICÓNICO</t>
  </si>
  <si>
    <t>Butaca o sillón de diseño icónico para zona representativa de entrada a plantas.</t>
  </si>
  <si>
    <t>POUF CIRCULAR</t>
  </si>
  <si>
    <t>Pouf para zona representativa de entrada a plantas, totalmente tapizado</t>
  </si>
  <si>
    <t>Mesa baja para espacios de reunión informal, color negro y pie central</t>
  </si>
  <si>
    <t>MESA RECTANGULAR PARA BANCOS</t>
  </si>
  <si>
    <t>Mesa rectangular de apoyo para reuniones informales en sofás-bancos</t>
  </si>
  <si>
    <t>MESA DE APOYO</t>
  </si>
  <si>
    <t>Mesa de apoyo para portátil, en zona de sofás, regulable en altura</t>
  </si>
  <si>
    <t xml:space="preserve">TABURETE </t>
  </si>
  <si>
    <t>Taburete totalmente tapizado con patas en negro, con respaldo.</t>
  </si>
  <si>
    <t xml:space="preserve">Módulo estanterías de 5.80 ml de longitud, estantería según imagen, con altura más baja que una mesa.
</t>
  </si>
  <si>
    <t xml:space="preserve">Costilla central de armarios de apoyo mesa operativa, realizada en melamina Egger color verde fiordo. Llevará unos pasacables en la base para subida de cableado hasta los puestos, y una salida por el lateral del mueble. Puertas abatibles, balda interior regulable en altura. Apertura de las puertas hacia el pasillo central. 
Longitud: 8.40 ml, recogiendo tres líneas de pool
Ancho: 0.40 m
Color: verde fiordo
Puertas: correderas
</t>
  </si>
  <si>
    <t xml:space="preserve">Costilla central de armarios de apoyo mesa operativa, realizada en melamina Egger color verde fiordo. Llevará unos pasacables en la base para subida de cableado hasta los puestos, y una salida por el lateral del mueble. Puertas abatibles, balda interior regulable en altura. Apertura de las puertas hacia el pasillo central. 
Longitud: 5.00 ml, recogiendo dos líneas de pool
Ancho: 0.40 m
Color: verde fiordo
Puertas: correderas
</t>
  </si>
  <si>
    <t>Pres. Neto</t>
  </si>
  <si>
    <t>Pres. A.N.A</t>
  </si>
  <si>
    <t>DETALLE PROPUESTA PROVEEDOR</t>
  </si>
  <si>
    <t xml:space="preserve">MESA TABULA TAR-20  </t>
  </si>
  <si>
    <t>SILLA CRON</t>
  </si>
  <si>
    <t>SILLA UMA PATAS DE MADERA</t>
  </si>
  <si>
    <t>LONGO SOFT CON DIVISORIA</t>
  </si>
  <si>
    <t>SILLÓN BADMINTON</t>
  </si>
  <si>
    <t>BEND - PUFF MOVIL</t>
  </si>
  <si>
    <t>mesa tabula tar-20, altura 40, superficie redonda diámetro 100, estructura negra, melamina negra</t>
  </si>
  <si>
    <t>MESA TABULA TAR-20</t>
  </si>
  <si>
    <t>MESA SHEY</t>
  </si>
  <si>
    <t>mesa centro shey 4 patas, estructura negro, aluminio blanco</t>
  </si>
  <si>
    <t>SILLA TNK 500</t>
  </si>
  <si>
    <t xml:space="preserve">MODULO SPINE CENTRAL  </t>
  </si>
  <si>
    <t>BENCH 2 - TWIST</t>
  </si>
  <si>
    <t>BENCH 4 - TWIST</t>
  </si>
  <si>
    <t>BENCH 6 - TWIST</t>
  </si>
  <si>
    <t>MESA CARGO SUPERIOR - TWIST</t>
  </si>
  <si>
    <t>BRAZO MONITOR - HUMAN SCALE</t>
  </si>
  <si>
    <t>9 - OPCION B</t>
  </si>
  <si>
    <t>SILLA OPERATIVA - OPCION B</t>
  </si>
  <si>
    <t>MESA PRISMA</t>
  </si>
  <si>
    <t>Cron con respaldo alto tapizado, estructura en aluminio pintado (blanco, negro o gris aluminizado), brazos fijos con apoyabrazos de polipropilen negro mecanismo sincro con multiposición de apertura y regulación de la tensión adaptable al peso del usuario, regulación de profundidad del asiento, tela color a elegir dentro  de la colección Melange de Gabriel</t>
  </si>
  <si>
    <t>mesa tabula tar-20, altura 74, superficie redonda diámetro 100, estructura negro, melamina negro. Sin electrificar</t>
  </si>
  <si>
    <t>mesa prisma, 350x90x110h, formada por dos tableros de 1750x90 cada uno, tablero melamina negro antihuella con top access centrado en la mesa mediante tapa abatible en el mismo acabado, estructura de acero pintado en color negro</t>
  </si>
  <si>
    <t>mesa prisma, 350x90x74h, formada por dos tableros de 1750x90 cada uno, tablero melamina negro antihuella con top access centrado en la mesa mediante tapa abatible en el mismo acabado, estructura de acero pintado en color negro</t>
  </si>
  <si>
    <t>sillon cron modelo sport, respaldo bajo, base cross, con brazos, base aluminio negro, brazos aluminio negro, con termosellado, , tela color a elegir dentro  de la colección Melange de Gabriel</t>
  </si>
  <si>
    <t>uma patas madera color negro, sin brazos, , tela color a elegir dentro  de la colección Melange de Gabriel</t>
  </si>
  <si>
    <t>twist mesa puesto diferenciado para cargo superior, forma angular, estructura de aluminio pintado en negro, tablero melamina acacia, tabero unico, esquinas redondeadas, top access lateral con tapa en melamina color acacia, canal de electrificacion color negro, incluye divisoria lateral tapizada en tela color a elegir dentro  de la colección Melange de Gabriel</t>
  </si>
  <si>
    <t>conjunto de sofá de 2 plazas con divisoria fonoabsorvente, totalmente tapizado, estructura de aluminio pintado en color negro, medidas 132x66 y 130 de altura, estructura acabado negro,, tela color a elegir dentro  de la colección Melange de Gabriel</t>
  </si>
  <si>
    <t>sillon badminton, carcasa de inyección en poliuretano rígido color blanco , negro o gris aluminizado, base de acero pintado en el mismo color, con sistema auretorno y características fonoabsorventes, , tela color a elegir dentro  de la colección Melange de Gabriel</t>
  </si>
  <si>
    <t>modulo bend movil ø 55 con ruedas, negras, , tela color a elegir dentro  de la colección Melange de Gabriel</t>
  </si>
  <si>
    <t>conjunto de 5 modulos spine central, de medidas 168x40x71'5 cada uno, acabado melamina Egger verde fiordo, puerta superior abatible para acceso al cableado, puertas correderas, pasacables en suelo y laterales para la gestion vertical del cableado, incluido totem para la gestiòn vertical del cableado. El mueble permite adosar cojines tapizados, divisorias y otros complementos con incremento de precio</t>
  </si>
  <si>
    <t>conjunto de 3 modulos spine central, de medidas 168x40x71'5 cada uno, acabado melamina Egger verde fiordo, puerta superior abatible para acceso al cableado, puertas correderas, pasacables en suelo y laterales para la gestion vertical del cableado, incluido totem para la gestiòn vertical del cableado. El mueble permite adosar cojines tapizados, divisorias y otros complementos con incremento de precio</t>
  </si>
  <si>
    <t>twist bench 2 personas formado por un único tablero de medidas 140x160, estructura de aluminio con apoyo a spine pintada en negro,  tablero melamina acacia, esquinas redondeadas, top access central con tapa en melamina color acacia, canal de electrificación regulable altura en color negro incluido</t>
  </si>
  <si>
    <t>twist bench 4 personas formado por 2 tableros de medidas 140x160 cada uno, estructura de aluminio  con apoyo a spine pintada en negro,  tablero melamina acacia, esquinas redondeadas, top access central con tapa en melamina color acacia, canal de electrificación regulable altura en color negro incluido</t>
  </si>
  <si>
    <t>twist bench 6 personas formado por 3 tableros de medidas 140x160 cada uno, estructura de aluminio  con apoyo a spine pintada en negro,  tablero melamina acacia, esquinas redondeadas, top access central con tapa en melamina color acacia, canal de electrificación regulable altura en color negro incluido</t>
  </si>
  <si>
    <t>tnk 500 con respaldo alto tapizado, estructura en aluminio pintado (blanco, negro o gris aluminizado), base pulida, brazos 2D con apoyabrazos PUR de tacto blando, mecanismo sincro con multiposición de apertura y regulación de la tensión adaptable al peso del usuario, regulación de profundidad del asiento, tela color a elegir dentro  de la colección Melange de Gabriel</t>
  </si>
  <si>
    <t>brazo pantalla monitor human scale m2 para  1 pantalla, con sistema VESA 100x100</t>
  </si>
  <si>
    <r>
      <rPr>
        <b/>
        <sz val="16"/>
        <color theme="1"/>
        <rFont val="Calibri"/>
        <family val="2"/>
        <scheme val="minor"/>
      </rPr>
      <t xml:space="preserve">ARTICULOS OPCIONALES </t>
    </r>
    <r>
      <rPr>
        <sz val="16"/>
        <color theme="1"/>
        <rFont val="Calibri"/>
        <family val="2"/>
        <scheme val="minor"/>
      </rPr>
      <t xml:space="preserve">  </t>
    </r>
  </si>
  <si>
    <t>PACK DIVISORIAS COSTILLA CENTRAL</t>
  </si>
  <si>
    <t>pack de 5 divisorias especiales para colocar encima de modulo costilla central, una unidad de medida 62x24, una unidad de medida 25x29, tres unidades de medida 54x38, con espuma de espesor 5mm a cada lado, y espesor total de 30mm, perfil/ribete tubular de pvc expandido de 4mm, tapizado en tela "M" melange.</t>
  </si>
  <si>
    <t>Pack de 5 divisorias tapizadas fonoabsorbentes para colocar encima del modulo costilla central.</t>
  </si>
  <si>
    <t>ImpPres. NETO</t>
  </si>
  <si>
    <t>ImpPres. 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</si>
</sst>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0"/>
      <name val="Calibri"/>
      <family val="2"/>
      <scheme val="minor"/>
    </font>
    <font>
      <b/>
      <sz val="9"/>
      <color indexed="81"/>
      <name val="Tahoma"/>
      <charset val="1"/>
    </font>
    <font>
      <sz val="8"/>
      <color theme="1"/>
      <name val="Calibri"/>
      <family val="2"/>
      <scheme val="minor"/>
    </font>
    <font>
      <b/>
      <sz val="8"/>
      <color theme="1"/>
      <name val="Calibri"/>
      <family val="2"/>
      <scheme val="minor"/>
    </font>
    <font>
      <b/>
      <sz val="10"/>
      <color theme="1"/>
      <name val="Calibri"/>
      <family val="2"/>
      <scheme val="minor"/>
    </font>
    <font>
      <b/>
      <sz val="14"/>
      <color theme="1"/>
      <name val="Calibri"/>
      <family val="2"/>
      <scheme val="minor"/>
    </font>
    <font>
      <b/>
      <i/>
      <sz val="10"/>
      <color theme="1"/>
      <name val="Calibri"/>
      <family val="2"/>
      <scheme val="minor"/>
    </font>
    <font>
      <b/>
      <sz val="8"/>
      <color theme="0"/>
      <name val="Calibri"/>
      <family val="2"/>
      <scheme val="minor"/>
    </font>
    <font>
      <b/>
      <sz val="18"/>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1" tint="0.249977111117893"/>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7">
    <xf numFmtId="0" fontId="0" fillId="0" borderId="0" xfId="0"/>
    <xf numFmtId="49" fontId="5" fillId="0" borderId="0" xfId="0" applyNumberFormat="1" applyFont="1"/>
    <xf numFmtId="0" fontId="5" fillId="0" borderId="0" xfId="0" applyFont="1"/>
    <xf numFmtId="49" fontId="6" fillId="0" borderId="0" xfId="0" applyNumberFormat="1" applyFont="1" applyAlignment="1">
      <alignment vertical="top"/>
    </xf>
    <xf numFmtId="0" fontId="6" fillId="0" borderId="0" xfId="0" applyFont="1" applyAlignment="1">
      <alignment vertical="top"/>
    </xf>
    <xf numFmtId="49" fontId="7" fillId="0" borderId="0" xfId="0" applyNumberFormat="1" applyFont="1" applyAlignment="1">
      <alignment vertical="top"/>
    </xf>
    <xf numFmtId="49" fontId="7" fillId="0" borderId="0" xfId="0" applyNumberFormat="1" applyFont="1" applyAlignment="1">
      <alignment vertical="top" wrapText="1"/>
    </xf>
    <xf numFmtId="49" fontId="7" fillId="0" borderId="0" xfId="0" applyNumberFormat="1" applyFont="1" applyAlignment="1">
      <alignment horizontal="right" vertical="top"/>
    </xf>
    <xf numFmtId="4" fontId="4" fillId="2" borderId="0" xfId="0" applyNumberFormat="1" applyFont="1" applyFill="1" applyAlignment="1">
      <alignment vertical="top"/>
    </xf>
    <xf numFmtId="49" fontId="3" fillId="0" borderId="0" xfId="0" applyNumberFormat="1" applyFont="1" applyAlignment="1">
      <alignment vertical="top"/>
    </xf>
    <xf numFmtId="49" fontId="3" fillId="0" borderId="0" xfId="0" applyNumberFormat="1" applyFont="1" applyAlignment="1">
      <alignment vertical="top" wrapText="1"/>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49" fontId="4" fillId="0" borderId="0" xfId="0" applyNumberFormat="1" applyFont="1" applyAlignment="1">
      <alignment vertical="top" wrapText="1"/>
    </xf>
    <xf numFmtId="0" fontId="3" fillId="3" borderId="0" xfId="0" applyFont="1" applyFill="1" applyAlignment="1">
      <alignment vertical="top"/>
    </xf>
    <xf numFmtId="0" fontId="3" fillId="3" borderId="0" xfId="0" applyFont="1" applyFill="1" applyAlignment="1">
      <alignment vertical="top" wrapText="1"/>
    </xf>
    <xf numFmtId="49" fontId="8" fillId="4" borderId="0" xfId="0" applyNumberFormat="1" applyFont="1" applyFill="1" applyAlignment="1">
      <alignment vertical="top"/>
    </xf>
    <xf numFmtId="49" fontId="8" fillId="4" borderId="0" xfId="0" applyNumberFormat="1" applyFont="1" applyFill="1" applyAlignment="1">
      <alignment vertical="top" wrapText="1"/>
    </xf>
    <xf numFmtId="4" fontId="8" fillId="4" borderId="0" xfId="0" applyNumberFormat="1" applyFont="1" applyFill="1" applyAlignment="1">
      <alignment vertical="top"/>
    </xf>
    <xf numFmtId="4" fontId="8" fillId="4" borderId="1" xfId="0" applyNumberFormat="1" applyFont="1" applyFill="1" applyBorder="1" applyAlignment="1">
      <alignment vertical="top"/>
    </xf>
    <xf numFmtId="4" fontId="3" fillId="2" borderId="1" xfId="0" applyNumberFormat="1" applyFont="1" applyFill="1" applyBorder="1" applyAlignment="1">
      <alignment vertical="top"/>
    </xf>
    <xf numFmtId="0" fontId="3" fillId="0" borderId="1" xfId="0" applyFont="1" applyBorder="1" applyAlignment="1">
      <alignment vertical="top"/>
    </xf>
    <xf numFmtId="4" fontId="4" fillId="2" borderId="1" xfId="0" applyNumberFormat="1" applyFont="1" applyFill="1" applyBorder="1" applyAlignment="1">
      <alignment vertical="top"/>
    </xf>
    <xf numFmtId="0" fontId="3" fillId="0" borderId="2" xfId="0" applyFont="1" applyBorder="1" applyAlignment="1">
      <alignment vertical="top"/>
    </xf>
    <xf numFmtId="49" fontId="4" fillId="0" borderId="2" xfId="0" applyNumberFormat="1" applyFont="1" applyBorder="1" applyAlignment="1">
      <alignment vertical="top" wrapText="1"/>
    </xf>
    <xf numFmtId="4" fontId="3" fillId="0" borderId="2" xfId="0" applyNumberFormat="1" applyFont="1" applyBorder="1" applyAlignment="1">
      <alignment vertical="top"/>
    </xf>
    <xf numFmtId="4" fontId="4" fillId="2" borderId="2" xfId="0" applyNumberFormat="1" applyFont="1" applyFill="1" applyBorder="1" applyAlignment="1">
      <alignment vertical="top"/>
    </xf>
    <xf numFmtId="4" fontId="4" fillId="2" borderId="3" xfId="0" applyNumberFormat="1" applyFont="1" applyFill="1" applyBorder="1" applyAlignment="1">
      <alignment vertical="top"/>
    </xf>
    <xf numFmtId="0" fontId="1" fillId="4" borderId="5" xfId="0" applyFont="1" applyFill="1" applyBorder="1" applyAlignment="1">
      <alignment horizontal="center"/>
    </xf>
    <xf numFmtId="0" fontId="0" fillId="0" borderId="5" xfId="0" applyBorder="1"/>
    <xf numFmtId="0" fontId="0" fillId="0" borderId="4" xfId="0" applyBorder="1"/>
    <xf numFmtId="0" fontId="3" fillId="0" borderId="7"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xf>
    <xf numFmtId="0" fontId="0" fillId="0" borderId="8" xfId="0" applyBorder="1"/>
    <xf numFmtId="49" fontId="3" fillId="5" borderId="0" xfId="0" applyNumberFormat="1" applyFont="1" applyFill="1" applyAlignment="1">
      <alignment vertical="top"/>
    </xf>
    <xf numFmtId="49" fontId="3" fillId="5" borderId="0" xfId="0" applyNumberFormat="1" applyFont="1" applyFill="1" applyAlignment="1">
      <alignment vertical="top" wrapText="1"/>
    </xf>
    <xf numFmtId="49" fontId="4" fillId="6" borderId="0" xfId="0" applyNumberFormat="1" applyFont="1" applyFill="1" applyAlignment="1">
      <alignment vertical="top"/>
    </xf>
    <xf numFmtId="3" fontId="4" fillId="6" borderId="0" xfId="0" applyNumberFormat="1" applyFont="1" applyFill="1" applyAlignment="1">
      <alignment vertical="top"/>
    </xf>
    <xf numFmtId="4" fontId="4" fillId="6" borderId="0" xfId="0" applyNumberFormat="1" applyFont="1" applyFill="1" applyAlignment="1">
      <alignment vertical="top"/>
    </xf>
    <xf numFmtId="0" fontId="0" fillId="6" borderId="0" xfId="0" applyFill="1"/>
    <xf numFmtId="49" fontId="9" fillId="6" borderId="0" xfId="0" applyNumberFormat="1" applyFont="1" applyFill="1" applyAlignment="1">
      <alignment vertical="top" wrapText="1"/>
    </xf>
    <xf numFmtId="49" fontId="3" fillId="5" borderId="9" xfId="0" applyNumberFormat="1" applyFont="1" applyFill="1" applyBorder="1" applyAlignment="1">
      <alignment vertical="top"/>
    </xf>
    <xf numFmtId="49" fontId="3" fillId="5" borderId="9" xfId="0" applyNumberFormat="1" applyFont="1" applyFill="1" applyBorder="1" applyAlignment="1">
      <alignment vertical="top" wrapText="1"/>
    </xf>
    <xf numFmtId="4" fontId="3" fillId="0" borderId="9" xfId="0" applyNumberFormat="1" applyFont="1" applyBorder="1" applyAlignment="1">
      <alignment vertical="top"/>
    </xf>
    <xf numFmtId="4" fontId="3" fillId="2" borderId="10" xfId="0" applyNumberFormat="1" applyFont="1" applyFill="1" applyBorder="1" applyAlignment="1">
      <alignment vertical="top"/>
    </xf>
    <xf numFmtId="0" fontId="0" fillId="0" borderId="11" xfId="0" applyBorder="1"/>
    <xf numFmtId="0" fontId="0" fillId="0" borderId="0" xfId="0" applyAlignment="1"/>
    <xf numFmtId="0" fontId="0" fillId="0" borderId="8" xfId="0" applyBorder="1" applyAlignment="1">
      <alignment horizontal="center" vertical="center" wrapText="1"/>
    </xf>
    <xf numFmtId="0" fontId="0" fillId="0" borderId="5" xfId="0" applyBorder="1" applyAlignment="1">
      <alignment horizontal="center"/>
    </xf>
    <xf numFmtId="0" fontId="0" fillId="0" borderId="0" xfId="0" applyAlignment="1">
      <alignment horizontal="center"/>
    </xf>
    <xf numFmtId="0" fontId="0" fillId="6" borderId="0" xfId="0" applyFill="1" applyAlignment="1">
      <alignment horizontal="center"/>
    </xf>
    <xf numFmtId="0" fontId="10" fillId="0" borderId="5" xfId="0" applyFont="1" applyBorder="1" applyAlignment="1">
      <alignment horizontal="center"/>
    </xf>
    <xf numFmtId="0" fontId="0" fillId="0" borderId="0" xfId="0" applyAlignment="1">
      <alignment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7" borderId="8" xfId="0" applyFill="1" applyBorder="1"/>
    <xf numFmtId="0" fontId="0" fillId="0" borderId="12"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xf>
    <xf numFmtId="0" fontId="0" fillId="7" borderId="8" xfId="0" applyFill="1" applyBorder="1" applyAlignment="1">
      <alignment horizontal="center"/>
    </xf>
    <xf numFmtId="0" fontId="0" fillId="7" borderId="4" xfId="0" applyFill="1" applyBorder="1"/>
    <xf numFmtId="0" fontId="0" fillId="7" borderId="4" xfId="0" applyFill="1" applyBorder="1" applyAlignment="1">
      <alignment horizontal="center"/>
    </xf>
    <xf numFmtId="0" fontId="10" fillId="0" borderId="5" xfId="0" applyFont="1" applyBorder="1" applyAlignment="1">
      <alignment horizontal="center" vertical="center"/>
    </xf>
    <xf numFmtId="49" fontId="3" fillId="8" borderId="13" xfId="0" applyNumberFormat="1" applyFont="1" applyFill="1" applyBorder="1" applyAlignment="1">
      <alignment vertical="top"/>
    </xf>
    <xf numFmtId="49" fontId="3" fillId="8" borderId="14" xfId="0" applyNumberFormat="1" applyFont="1" applyFill="1" applyBorder="1" applyAlignment="1">
      <alignment vertical="top"/>
    </xf>
    <xf numFmtId="49" fontId="3" fillId="8" borderId="14" xfId="0" applyNumberFormat="1" applyFont="1" applyFill="1" applyBorder="1" applyAlignment="1">
      <alignment vertical="top" wrapText="1"/>
    </xf>
    <xf numFmtId="4" fontId="3" fillId="0" borderId="14" xfId="0" applyNumberFormat="1" applyFont="1" applyBorder="1" applyAlignment="1">
      <alignment vertical="top"/>
    </xf>
    <xf numFmtId="4" fontId="3" fillId="2" borderId="15" xfId="0" applyNumberFormat="1" applyFont="1" applyFill="1" applyBorder="1" applyAlignment="1">
      <alignment vertical="top"/>
    </xf>
    <xf numFmtId="0" fontId="0" fillId="0" borderId="16" xfId="0" applyBorder="1"/>
    <xf numFmtId="0" fontId="10" fillId="0" borderId="16" xfId="0" applyFont="1" applyBorder="1" applyAlignment="1">
      <alignment horizontal="center"/>
    </xf>
    <xf numFmtId="0" fontId="3" fillId="0" borderId="17"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xf>
    <xf numFmtId="0" fontId="0" fillId="0" borderId="4" xfId="0" applyBorder="1" applyAlignment="1">
      <alignment horizontal="center" vertical="center" wrapText="1"/>
    </xf>
    <xf numFmtId="0" fontId="0" fillId="9" borderId="0" xfId="0" applyFill="1"/>
    <xf numFmtId="0" fontId="11" fillId="8" borderId="18" xfId="0" applyFont="1" applyFill="1" applyBorder="1" applyAlignment="1">
      <alignment horizontal="left" vertical="center"/>
    </xf>
    <xf numFmtId="0" fontId="11" fillId="8" borderId="19" xfId="0" applyFont="1" applyFill="1" applyBorder="1" applyAlignment="1">
      <alignment horizontal="left" vertical="center"/>
    </xf>
    <xf numFmtId="0" fontId="11" fillId="8" borderId="20" xfId="0" applyFont="1" applyFill="1" applyBorder="1" applyAlignment="1">
      <alignment horizontal="left" vertical="center"/>
    </xf>
    <xf numFmtId="4" fontId="4" fillId="10" borderId="3" xfId="0" applyNumberFormat="1" applyFont="1" applyFill="1" applyBorder="1" applyAlignment="1">
      <alignment vertical="top"/>
    </xf>
    <xf numFmtId="4" fontId="3" fillId="10" borderId="1" xfId="0" applyNumberFormat="1" applyFont="1" applyFill="1" applyBorder="1" applyAlignment="1">
      <alignment vertical="top"/>
    </xf>
    <xf numFmtId="0" fontId="11" fillId="11" borderId="0" xfId="0" applyFont="1" applyFill="1" applyBorder="1" applyAlignment="1">
      <alignment horizontal="left" vertical="center"/>
    </xf>
    <xf numFmtId="4" fontId="3" fillId="10" borderId="16" xfId="0" applyNumberFormat="1" applyFont="1" applyFill="1" applyBorder="1" applyAlignment="1">
      <alignment vertical="top"/>
    </xf>
    <xf numFmtId="0" fontId="3" fillId="0" borderId="4" xfId="0" applyFont="1" applyBorder="1" applyAlignment="1">
      <alignment vertical="top"/>
    </xf>
    <xf numFmtId="4" fontId="3" fillId="10" borderId="5" xfId="0" applyNumberFormat="1"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37.png"/><Relationship Id="rId18" Type="http://schemas.openxmlformats.org/officeDocument/2006/relationships/image" Target="../media/image42.png"/><Relationship Id="rId26" Type="http://schemas.openxmlformats.org/officeDocument/2006/relationships/image" Target="../media/image50.png"/><Relationship Id="rId3" Type="http://schemas.openxmlformats.org/officeDocument/2006/relationships/image" Target="../media/image27.png"/><Relationship Id="rId21" Type="http://schemas.openxmlformats.org/officeDocument/2006/relationships/image" Target="../media/image45.png"/><Relationship Id="rId7" Type="http://schemas.openxmlformats.org/officeDocument/2006/relationships/image" Target="../media/image31.png"/><Relationship Id="rId12" Type="http://schemas.openxmlformats.org/officeDocument/2006/relationships/image" Target="../media/image36.png"/><Relationship Id="rId17" Type="http://schemas.openxmlformats.org/officeDocument/2006/relationships/image" Target="../media/image41.png"/><Relationship Id="rId25" Type="http://schemas.openxmlformats.org/officeDocument/2006/relationships/image" Target="../media/image49.png"/><Relationship Id="rId2" Type="http://schemas.openxmlformats.org/officeDocument/2006/relationships/image" Target="../media/image26.png"/><Relationship Id="rId16" Type="http://schemas.openxmlformats.org/officeDocument/2006/relationships/image" Target="../media/image40.png"/><Relationship Id="rId20" Type="http://schemas.openxmlformats.org/officeDocument/2006/relationships/image" Target="../media/image44.png"/><Relationship Id="rId29" Type="http://schemas.openxmlformats.org/officeDocument/2006/relationships/image" Target="../media/image53.png"/><Relationship Id="rId1" Type="http://schemas.openxmlformats.org/officeDocument/2006/relationships/image" Target="../media/image25.png"/><Relationship Id="rId6" Type="http://schemas.openxmlformats.org/officeDocument/2006/relationships/image" Target="../media/image30.png"/><Relationship Id="rId11" Type="http://schemas.openxmlformats.org/officeDocument/2006/relationships/image" Target="../media/image35.png"/><Relationship Id="rId24" Type="http://schemas.openxmlformats.org/officeDocument/2006/relationships/image" Target="../media/image48.png"/><Relationship Id="rId5" Type="http://schemas.openxmlformats.org/officeDocument/2006/relationships/image" Target="../media/image29.png"/><Relationship Id="rId15" Type="http://schemas.openxmlformats.org/officeDocument/2006/relationships/image" Target="../media/image39.png"/><Relationship Id="rId23" Type="http://schemas.openxmlformats.org/officeDocument/2006/relationships/image" Target="../media/image47.png"/><Relationship Id="rId28" Type="http://schemas.openxmlformats.org/officeDocument/2006/relationships/image" Target="../media/image52.png"/><Relationship Id="rId10" Type="http://schemas.openxmlformats.org/officeDocument/2006/relationships/image" Target="../media/image34.png"/><Relationship Id="rId19" Type="http://schemas.openxmlformats.org/officeDocument/2006/relationships/image" Target="../media/image43.png"/><Relationship Id="rId31" Type="http://schemas.openxmlformats.org/officeDocument/2006/relationships/image" Target="../media/image55.png"/><Relationship Id="rId4" Type="http://schemas.openxmlformats.org/officeDocument/2006/relationships/image" Target="../media/image28.png"/><Relationship Id="rId9" Type="http://schemas.openxmlformats.org/officeDocument/2006/relationships/image" Target="../media/image33.png"/><Relationship Id="rId14" Type="http://schemas.openxmlformats.org/officeDocument/2006/relationships/image" Target="../media/image38.png"/><Relationship Id="rId22" Type="http://schemas.openxmlformats.org/officeDocument/2006/relationships/image" Target="../media/image46.png"/><Relationship Id="rId27" Type="http://schemas.openxmlformats.org/officeDocument/2006/relationships/image" Target="../media/image51.png"/><Relationship Id="rId30" Type="http://schemas.openxmlformats.org/officeDocument/2006/relationships/image" Target="../media/image5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drawing1.xml><?xml version="1.0" encoding="utf-8"?>
<xdr:wsDr xmlns:xdr="http://schemas.openxmlformats.org/drawingml/2006/spreadsheetDrawing" xmlns:a="http://schemas.openxmlformats.org/drawingml/2006/main">
  <xdr:twoCellAnchor editAs="oneCell">
    <xdr:from>
      <xdr:col>9</xdr:col>
      <xdr:colOff>628651</xdr:colOff>
      <xdr:row>5</xdr:row>
      <xdr:rowOff>66675</xdr:rowOff>
    </xdr:from>
    <xdr:to>
      <xdr:col>9</xdr:col>
      <xdr:colOff>2047875</xdr:colOff>
      <xdr:row>8</xdr:row>
      <xdr:rowOff>195905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905501" y="1543050"/>
          <a:ext cx="1419224" cy="2224730"/>
        </a:xfrm>
        <a:prstGeom prst="rect">
          <a:avLst/>
        </a:prstGeom>
      </xdr:spPr>
    </xdr:pic>
    <xdr:clientData/>
  </xdr:twoCellAnchor>
  <xdr:twoCellAnchor editAs="oneCell">
    <xdr:from>
      <xdr:col>10</xdr:col>
      <xdr:colOff>222998</xdr:colOff>
      <xdr:row>5</xdr:row>
      <xdr:rowOff>161925</xdr:rowOff>
    </xdr:from>
    <xdr:to>
      <xdr:col>10</xdr:col>
      <xdr:colOff>2958354</xdr:colOff>
      <xdr:row>8</xdr:row>
      <xdr:rowOff>16526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r="29092"/>
        <a:stretch/>
      </xdr:blipFill>
      <xdr:spPr>
        <a:xfrm>
          <a:off x="8761880" y="1260101"/>
          <a:ext cx="2735356" cy="1950101"/>
        </a:xfrm>
        <a:prstGeom prst="rect">
          <a:avLst/>
        </a:prstGeom>
      </xdr:spPr>
    </xdr:pic>
    <xdr:clientData/>
  </xdr:twoCellAnchor>
  <xdr:twoCellAnchor editAs="oneCell">
    <xdr:from>
      <xdr:col>9</xdr:col>
      <xdr:colOff>676275</xdr:colOff>
      <xdr:row>7</xdr:row>
      <xdr:rowOff>154257</xdr:rowOff>
    </xdr:from>
    <xdr:to>
      <xdr:col>9</xdr:col>
      <xdr:colOff>2333624</xdr:colOff>
      <xdr:row>9</xdr:row>
      <xdr:rowOff>1825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53125" y="3592782"/>
          <a:ext cx="1657349" cy="2104993"/>
        </a:xfrm>
        <a:prstGeom prst="rect">
          <a:avLst/>
        </a:prstGeom>
      </xdr:spPr>
    </xdr:pic>
    <xdr:clientData/>
  </xdr:twoCellAnchor>
  <xdr:twoCellAnchor editAs="oneCell">
    <xdr:from>
      <xdr:col>10</xdr:col>
      <xdr:colOff>360831</xdr:colOff>
      <xdr:row>9</xdr:row>
      <xdr:rowOff>110378</xdr:rowOff>
    </xdr:from>
    <xdr:to>
      <xdr:col>10</xdr:col>
      <xdr:colOff>2902324</xdr:colOff>
      <xdr:row>10</xdr:row>
      <xdr:rowOff>1815725</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8899713" y="5870202"/>
          <a:ext cx="2541493" cy="1895847"/>
        </a:xfrm>
        <a:prstGeom prst="rect">
          <a:avLst/>
        </a:prstGeom>
      </xdr:spPr>
    </xdr:pic>
    <xdr:clientData/>
  </xdr:twoCellAnchor>
  <xdr:twoCellAnchor editAs="oneCell">
    <xdr:from>
      <xdr:col>10</xdr:col>
      <xdr:colOff>246529</xdr:colOff>
      <xdr:row>7</xdr:row>
      <xdr:rowOff>156882</xdr:rowOff>
    </xdr:from>
    <xdr:to>
      <xdr:col>10</xdr:col>
      <xdr:colOff>2981885</xdr:colOff>
      <xdr:row>9</xdr:row>
      <xdr:rowOff>1958</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a:srcRect r="29092"/>
        <a:stretch/>
      </xdr:blipFill>
      <xdr:spPr>
        <a:xfrm>
          <a:off x="8785411" y="3585882"/>
          <a:ext cx="2735356" cy="1950101"/>
        </a:xfrm>
        <a:prstGeom prst="rect">
          <a:avLst/>
        </a:prstGeom>
      </xdr:spPr>
    </xdr:pic>
    <xdr:clientData/>
  </xdr:twoCellAnchor>
  <xdr:twoCellAnchor editAs="oneCell">
    <xdr:from>
      <xdr:col>9</xdr:col>
      <xdr:colOff>493059</xdr:colOff>
      <xdr:row>9</xdr:row>
      <xdr:rowOff>67234</xdr:rowOff>
    </xdr:from>
    <xdr:to>
      <xdr:col>9</xdr:col>
      <xdr:colOff>1954276</xdr:colOff>
      <xdr:row>11</xdr:row>
      <xdr:rowOff>43872</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6331324" y="5827058"/>
          <a:ext cx="1461217" cy="2016109"/>
        </a:xfrm>
        <a:prstGeom prst="rect">
          <a:avLst/>
        </a:prstGeom>
      </xdr:spPr>
    </xdr:pic>
    <xdr:clientData/>
  </xdr:twoCellAnchor>
  <xdr:twoCellAnchor editAs="oneCell">
    <xdr:from>
      <xdr:col>10</xdr:col>
      <xdr:colOff>392205</xdr:colOff>
      <xdr:row>11</xdr:row>
      <xdr:rowOff>113455</xdr:rowOff>
    </xdr:from>
    <xdr:to>
      <xdr:col>10</xdr:col>
      <xdr:colOff>2902323</xdr:colOff>
      <xdr:row>12</xdr:row>
      <xdr:rowOff>2016086</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stretch>
          <a:fillRect/>
        </a:stretch>
      </xdr:blipFill>
      <xdr:spPr>
        <a:xfrm>
          <a:off x="8931087" y="8013602"/>
          <a:ext cx="2510118" cy="2193983"/>
        </a:xfrm>
        <a:prstGeom prst="rect">
          <a:avLst/>
        </a:prstGeom>
      </xdr:spPr>
    </xdr:pic>
    <xdr:clientData/>
  </xdr:twoCellAnchor>
  <xdr:twoCellAnchor editAs="oneCell">
    <xdr:from>
      <xdr:col>9</xdr:col>
      <xdr:colOff>403412</xdr:colOff>
      <xdr:row>11</xdr:row>
      <xdr:rowOff>91043</xdr:rowOff>
    </xdr:from>
    <xdr:to>
      <xdr:col>9</xdr:col>
      <xdr:colOff>2364442</xdr:colOff>
      <xdr:row>12</xdr:row>
      <xdr:rowOff>1938997</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a:stretch>
          <a:fillRect/>
        </a:stretch>
      </xdr:blipFill>
      <xdr:spPr>
        <a:xfrm>
          <a:off x="6241677" y="7991190"/>
          <a:ext cx="1961030" cy="2139306"/>
        </a:xfrm>
        <a:prstGeom prst="rect">
          <a:avLst/>
        </a:prstGeom>
      </xdr:spPr>
    </xdr:pic>
    <xdr:clientData/>
  </xdr:twoCellAnchor>
  <xdr:twoCellAnchor editAs="oneCell">
    <xdr:from>
      <xdr:col>10</xdr:col>
      <xdr:colOff>380999</xdr:colOff>
      <xdr:row>13</xdr:row>
      <xdr:rowOff>112059</xdr:rowOff>
    </xdr:from>
    <xdr:to>
      <xdr:col>10</xdr:col>
      <xdr:colOff>2891117</xdr:colOff>
      <xdr:row>14</xdr:row>
      <xdr:rowOff>2014689</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a:stretch>
          <a:fillRect/>
        </a:stretch>
      </xdr:blipFill>
      <xdr:spPr>
        <a:xfrm>
          <a:off x="8919881" y="10421471"/>
          <a:ext cx="2510118" cy="2193983"/>
        </a:xfrm>
        <a:prstGeom prst="rect">
          <a:avLst/>
        </a:prstGeom>
      </xdr:spPr>
    </xdr:pic>
    <xdr:clientData/>
  </xdr:twoCellAnchor>
  <xdr:twoCellAnchor editAs="oneCell">
    <xdr:from>
      <xdr:col>9</xdr:col>
      <xdr:colOff>168089</xdr:colOff>
      <xdr:row>14</xdr:row>
      <xdr:rowOff>168088</xdr:rowOff>
    </xdr:from>
    <xdr:to>
      <xdr:col>9</xdr:col>
      <xdr:colOff>2620923</xdr:colOff>
      <xdr:row>14</xdr:row>
      <xdr:rowOff>1770529</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
        <a:stretch>
          <a:fillRect/>
        </a:stretch>
      </xdr:blipFill>
      <xdr:spPr>
        <a:xfrm>
          <a:off x="6006354" y="10768853"/>
          <a:ext cx="2452834" cy="1602441"/>
        </a:xfrm>
        <a:prstGeom prst="rect">
          <a:avLst/>
        </a:prstGeom>
      </xdr:spPr>
    </xdr:pic>
    <xdr:clientData/>
  </xdr:twoCellAnchor>
  <xdr:twoCellAnchor editAs="oneCell">
    <xdr:from>
      <xdr:col>9</xdr:col>
      <xdr:colOff>347383</xdr:colOff>
      <xdr:row>17</xdr:row>
      <xdr:rowOff>134471</xdr:rowOff>
    </xdr:from>
    <xdr:to>
      <xdr:col>9</xdr:col>
      <xdr:colOff>2263589</xdr:colOff>
      <xdr:row>18</xdr:row>
      <xdr:rowOff>1887206</xdr:rowOff>
    </xdr:to>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a:stretch>
          <a:fillRect/>
        </a:stretch>
      </xdr:blipFill>
      <xdr:spPr>
        <a:xfrm>
          <a:off x="6185648" y="15083118"/>
          <a:ext cx="1916206" cy="2088911"/>
        </a:xfrm>
        <a:prstGeom prst="rect">
          <a:avLst/>
        </a:prstGeom>
      </xdr:spPr>
    </xdr:pic>
    <xdr:clientData/>
  </xdr:twoCellAnchor>
  <xdr:twoCellAnchor editAs="oneCell">
    <xdr:from>
      <xdr:col>10</xdr:col>
      <xdr:colOff>392206</xdr:colOff>
      <xdr:row>19</xdr:row>
      <xdr:rowOff>123265</xdr:rowOff>
    </xdr:from>
    <xdr:to>
      <xdr:col>10</xdr:col>
      <xdr:colOff>2723030</xdr:colOff>
      <xdr:row>20</xdr:row>
      <xdr:rowOff>2237690</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0"/>
        <a:stretch>
          <a:fillRect/>
        </a:stretch>
      </xdr:blipFill>
      <xdr:spPr>
        <a:xfrm>
          <a:off x="8931088" y="17413941"/>
          <a:ext cx="2330824" cy="2304925"/>
        </a:xfrm>
        <a:prstGeom prst="rect">
          <a:avLst/>
        </a:prstGeom>
      </xdr:spPr>
    </xdr:pic>
    <xdr:clientData/>
  </xdr:twoCellAnchor>
  <xdr:twoCellAnchor editAs="oneCell">
    <xdr:from>
      <xdr:col>10</xdr:col>
      <xdr:colOff>425824</xdr:colOff>
      <xdr:row>21</xdr:row>
      <xdr:rowOff>123377</xdr:rowOff>
    </xdr:from>
    <xdr:to>
      <xdr:col>10</xdr:col>
      <xdr:colOff>2532530</xdr:colOff>
      <xdr:row>22</xdr:row>
      <xdr:rowOff>2704859</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1"/>
        <a:stretch>
          <a:fillRect/>
        </a:stretch>
      </xdr:blipFill>
      <xdr:spPr>
        <a:xfrm>
          <a:off x="8964706" y="19946583"/>
          <a:ext cx="2106706" cy="2771982"/>
        </a:xfrm>
        <a:prstGeom prst="rect">
          <a:avLst/>
        </a:prstGeom>
      </xdr:spPr>
    </xdr:pic>
    <xdr:clientData/>
  </xdr:twoCellAnchor>
  <xdr:twoCellAnchor editAs="oneCell">
    <xdr:from>
      <xdr:col>9</xdr:col>
      <xdr:colOff>112058</xdr:colOff>
      <xdr:row>22</xdr:row>
      <xdr:rowOff>212912</xdr:rowOff>
    </xdr:from>
    <xdr:to>
      <xdr:col>9</xdr:col>
      <xdr:colOff>2620653</xdr:colOff>
      <xdr:row>22</xdr:row>
      <xdr:rowOff>2263589</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2"/>
        <a:stretch>
          <a:fillRect/>
        </a:stretch>
      </xdr:blipFill>
      <xdr:spPr>
        <a:xfrm>
          <a:off x="5950323" y="20226618"/>
          <a:ext cx="2508595" cy="2050677"/>
        </a:xfrm>
        <a:prstGeom prst="rect">
          <a:avLst/>
        </a:prstGeom>
      </xdr:spPr>
    </xdr:pic>
    <xdr:clientData/>
  </xdr:twoCellAnchor>
  <xdr:twoCellAnchor editAs="oneCell">
    <xdr:from>
      <xdr:col>9</xdr:col>
      <xdr:colOff>179294</xdr:colOff>
      <xdr:row>20</xdr:row>
      <xdr:rowOff>168088</xdr:rowOff>
    </xdr:from>
    <xdr:to>
      <xdr:col>9</xdr:col>
      <xdr:colOff>2531675</xdr:colOff>
      <xdr:row>20</xdr:row>
      <xdr:rowOff>1806183</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3"/>
        <a:stretch>
          <a:fillRect/>
        </a:stretch>
      </xdr:blipFill>
      <xdr:spPr>
        <a:xfrm>
          <a:off x="6017559" y="17649264"/>
          <a:ext cx="2352381" cy="1638095"/>
        </a:xfrm>
        <a:prstGeom prst="rect">
          <a:avLst/>
        </a:prstGeom>
      </xdr:spPr>
    </xdr:pic>
    <xdr:clientData/>
  </xdr:twoCellAnchor>
  <xdr:twoCellAnchor editAs="oneCell">
    <xdr:from>
      <xdr:col>9</xdr:col>
      <xdr:colOff>134471</xdr:colOff>
      <xdr:row>16</xdr:row>
      <xdr:rowOff>231321</xdr:rowOff>
    </xdr:from>
    <xdr:to>
      <xdr:col>9</xdr:col>
      <xdr:colOff>2786359</xdr:colOff>
      <xdr:row>16</xdr:row>
      <xdr:rowOff>1749017</xdr:rowOff>
    </xdr:to>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4"/>
        <a:stretch>
          <a:fillRect/>
        </a:stretch>
      </xdr:blipFill>
      <xdr:spPr>
        <a:xfrm>
          <a:off x="7727257" y="12028714"/>
          <a:ext cx="2651888" cy="1517696"/>
        </a:xfrm>
        <a:prstGeom prst="rect">
          <a:avLst/>
        </a:prstGeom>
      </xdr:spPr>
    </xdr:pic>
    <xdr:clientData/>
  </xdr:twoCellAnchor>
  <xdr:twoCellAnchor editAs="oneCell">
    <xdr:from>
      <xdr:col>11</xdr:col>
      <xdr:colOff>190501</xdr:colOff>
      <xdr:row>6</xdr:row>
      <xdr:rowOff>0</xdr:rowOff>
    </xdr:from>
    <xdr:to>
      <xdr:col>11</xdr:col>
      <xdr:colOff>2251965</xdr:colOff>
      <xdr:row>6</xdr:row>
      <xdr:rowOff>1692089</xdr:rowOff>
    </xdr:to>
    <xdr:pic>
      <xdr:nvPicPr>
        <xdr:cNvPr id="20" name="Imagen 19">
          <a:extLst>
            <a:ext uri="{FF2B5EF4-FFF2-40B4-BE49-F238E27FC236}">
              <a16:creationId xmlns:a16="http://schemas.microsoft.com/office/drawing/2014/main" id="{5D1E47F5-F066-4625-9A06-8BB984AC79A4}"/>
            </a:ext>
          </a:extLst>
        </xdr:cNvPr>
        <xdr:cNvPicPr>
          <a:picLocks noChangeAspect="1"/>
        </xdr:cNvPicPr>
      </xdr:nvPicPr>
      <xdr:blipFill>
        <a:blip xmlns:r="http://schemas.openxmlformats.org/officeDocument/2006/relationships" r:embed="rId15"/>
        <a:stretch>
          <a:fillRect/>
        </a:stretch>
      </xdr:blipFill>
      <xdr:spPr>
        <a:xfrm>
          <a:off x="13756822" y="1306286"/>
          <a:ext cx="2061464" cy="1692089"/>
        </a:xfrm>
        <a:prstGeom prst="rect">
          <a:avLst/>
        </a:prstGeom>
      </xdr:spPr>
    </xdr:pic>
    <xdr:clientData/>
  </xdr:twoCellAnchor>
  <xdr:twoCellAnchor editAs="oneCell">
    <xdr:from>
      <xdr:col>11</xdr:col>
      <xdr:colOff>190501</xdr:colOff>
      <xdr:row>8</xdr:row>
      <xdr:rowOff>0</xdr:rowOff>
    </xdr:from>
    <xdr:to>
      <xdr:col>11</xdr:col>
      <xdr:colOff>2286001</xdr:colOff>
      <xdr:row>9</xdr:row>
      <xdr:rowOff>5526</xdr:rowOff>
    </xdr:to>
    <xdr:pic>
      <xdr:nvPicPr>
        <xdr:cNvPr id="25" name="Imagen 24">
          <a:extLst>
            <a:ext uri="{FF2B5EF4-FFF2-40B4-BE49-F238E27FC236}">
              <a16:creationId xmlns:a16="http://schemas.microsoft.com/office/drawing/2014/main" id="{77DA4F19-5ACF-447D-A3A5-2FAABCABB1A8}"/>
            </a:ext>
          </a:extLst>
        </xdr:cNvPr>
        <xdr:cNvPicPr>
          <a:picLocks noChangeAspect="1"/>
        </xdr:cNvPicPr>
      </xdr:nvPicPr>
      <xdr:blipFill>
        <a:blip xmlns:r="http://schemas.openxmlformats.org/officeDocument/2006/relationships" r:embed="rId15"/>
        <a:stretch>
          <a:fillRect/>
        </a:stretch>
      </xdr:blipFill>
      <xdr:spPr>
        <a:xfrm>
          <a:off x="13756822" y="3211286"/>
          <a:ext cx="2095500" cy="1720026"/>
        </a:xfrm>
        <a:prstGeom prst="rect">
          <a:avLst/>
        </a:prstGeom>
      </xdr:spPr>
    </xdr:pic>
    <xdr:clientData/>
  </xdr:twoCellAnchor>
  <xdr:oneCellAnchor>
    <xdr:from>
      <xdr:col>10</xdr:col>
      <xdr:colOff>461543</xdr:colOff>
      <xdr:row>30</xdr:row>
      <xdr:rowOff>35719</xdr:rowOff>
    </xdr:from>
    <xdr:ext cx="2106706" cy="2771982"/>
    <xdr:pic>
      <xdr:nvPicPr>
        <xdr:cNvPr id="26" name="Imagen 25">
          <a:extLst>
            <a:ext uri="{FF2B5EF4-FFF2-40B4-BE49-F238E27FC236}">
              <a16:creationId xmlns:a16="http://schemas.microsoft.com/office/drawing/2014/main" id="{5BDCDD69-2F0D-4107-BED2-AA1BC8263329}"/>
            </a:ext>
          </a:extLst>
        </xdr:cNvPr>
        <xdr:cNvPicPr>
          <a:picLocks noChangeAspect="1"/>
        </xdr:cNvPicPr>
      </xdr:nvPicPr>
      <xdr:blipFill>
        <a:blip xmlns:r="http://schemas.openxmlformats.org/officeDocument/2006/relationships" r:embed="rId11"/>
        <a:stretch>
          <a:fillRect/>
        </a:stretch>
      </xdr:blipFill>
      <xdr:spPr>
        <a:xfrm>
          <a:off x="11772481" y="22717125"/>
          <a:ext cx="2106706" cy="2771982"/>
        </a:xfrm>
        <a:prstGeom prst="rect">
          <a:avLst/>
        </a:prstGeom>
      </xdr:spPr>
    </xdr:pic>
    <xdr:clientData/>
  </xdr:oneCellAnchor>
  <xdr:oneCellAnchor>
    <xdr:from>
      <xdr:col>9</xdr:col>
      <xdr:colOff>76339</xdr:colOff>
      <xdr:row>30</xdr:row>
      <xdr:rowOff>357188</xdr:rowOff>
    </xdr:from>
    <xdr:ext cx="2508595" cy="2050677"/>
    <xdr:pic>
      <xdr:nvPicPr>
        <xdr:cNvPr id="27" name="Imagen 26">
          <a:extLst>
            <a:ext uri="{FF2B5EF4-FFF2-40B4-BE49-F238E27FC236}">
              <a16:creationId xmlns:a16="http://schemas.microsoft.com/office/drawing/2014/main" id="{888A87F4-94C7-49D0-A22A-097B1FC5D7A7}"/>
            </a:ext>
          </a:extLst>
        </xdr:cNvPr>
        <xdr:cNvPicPr>
          <a:picLocks noChangeAspect="1"/>
        </xdr:cNvPicPr>
      </xdr:nvPicPr>
      <xdr:blipFill>
        <a:blip xmlns:r="http://schemas.openxmlformats.org/officeDocument/2006/relationships" r:embed="rId12"/>
        <a:stretch>
          <a:fillRect/>
        </a:stretch>
      </xdr:blipFill>
      <xdr:spPr>
        <a:xfrm>
          <a:off x="8505964" y="23038594"/>
          <a:ext cx="2508595" cy="2050677"/>
        </a:xfrm>
        <a:prstGeom prst="rect">
          <a:avLst/>
        </a:prstGeom>
      </xdr:spPr>
    </xdr:pic>
    <xdr:clientData/>
  </xdr:oneCellAnchor>
  <xdr:twoCellAnchor editAs="oneCell">
    <xdr:from>
      <xdr:col>11</xdr:col>
      <xdr:colOff>326572</xdr:colOff>
      <xdr:row>20</xdr:row>
      <xdr:rowOff>81643</xdr:rowOff>
    </xdr:from>
    <xdr:to>
      <xdr:col>11</xdr:col>
      <xdr:colOff>2721430</xdr:colOff>
      <xdr:row>20</xdr:row>
      <xdr:rowOff>2071932</xdr:rowOff>
    </xdr:to>
    <xdr:pic>
      <xdr:nvPicPr>
        <xdr:cNvPr id="5" name="Imagen 4">
          <a:extLst>
            <a:ext uri="{FF2B5EF4-FFF2-40B4-BE49-F238E27FC236}">
              <a16:creationId xmlns:a16="http://schemas.microsoft.com/office/drawing/2014/main" id="{699B73A2-9D10-4520-A6FC-0893C0E02FBB}"/>
            </a:ext>
          </a:extLst>
        </xdr:cNvPr>
        <xdr:cNvPicPr>
          <a:picLocks noChangeAspect="1"/>
        </xdr:cNvPicPr>
      </xdr:nvPicPr>
      <xdr:blipFill>
        <a:blip xmlns:r="http://schemas.openxmlformats.org/officeDocument/2006/relationships" r:embed="rId16"/>
        <a:stretch>
          <a:fillRect/>
        </a:stretch>
      </xdr:blipFill>
      <xdr:spPr>
        <a:xfrm>
          <a:off x="13892893" y="16423822"/>
          <a:ext cx="2394858" cy="1990289"/>
        </a:xfrm>
        <a:prstGeom prst="rect">
          <a:avLst/>
        </a:prstGeom>
      </xdr:spPr>
    </xdr:pic>
    <xdr:clientData/>
  </xdr:twoCellAnchor>
  <xdr:twoCellAnchor editAs="oneCell">
    <xdr:from>
      <xdr:col>11</xdr:col>
      <xdr:colOff>0</xdr:colOff>
      <xdr:row>10</xdr:row>
      <xdr:rowOff>0</xdr:rowOff>
    </xdr:from>
    <xdr:to>
      <xdr:col>11</xdr:col>
      <xdr:colOff>2107406</xdr:colOff>
      <xdr:row>10</xdr:row>
      <xdr:rowOff>1835285</xdr:rowOff>
    </xdr:to>
    <xdr:pic>
      <xdr:nvPicPr>
        <xdr:cNvPr id="28" name="Imagen 27">
          <a:extLst>
            <a:ext uri="{FF2B5EF4-FFF2-40B4-BE49-F238E27FC236}">
              <a16:creationId xmlns:a16="http://schemas.microsoft.com/office/drawing/2014/main" id="{E987DF31-F7D5-4B48-BACC-E75D1EA24E0F}"/>
            </a:ext>
          </a:extLst>
        </xdr:cNvPr>
        <xdr:cNvPicPr>
          <a:picLocks noChangeAspect="1"/>
        </xdr:cNvPicPr>
      </xdr:nvPicPr>
      <xdr:blipFill>
        <a:blip xmlns:r="http://schemas.openxmlformats.org/officeDocument/2006/relationships" r:embed="rId17"/>
        <a:stretch>
          <a:fillRect/>
        </a:stretch>
      </xdr:blipFill>
      <xdr:spPr>
        <a:xfrm>
          <a:off x="14394656" y="5107781"/>
          <a:ext cx="2107406" cy="1835285"/>
        </a:xfrm>
        <a:prstGeom prst="rect">
          <a:avLst/>
        </a:prstGeom>
      </xdr:spPr>
    </xdr:pic>
    <xdr:clientData/>
  </xdr:twoCellAnchor>
  <xdr:twoCellAnchor editAs="oneCell">
    <xdr:from>
      <xdr:col>11</xdr:col>
      <xdr:colOff>23814</xdr:colOff>
      <xdr:row>12</xdr:row>
      <xdr:rowOff>0</xdr:rowOff>
    </xdr:from>
    <xdr:to>
      <xdr:col>11</xdr:col>
      <xdr:colOff>2536032</xdr:colOff>
      <xdr:row>12</xdr:row>
      <xdr:rowOff>2092466</xdr:rowOff>
    </xdr:to>
    <xdr:pic>
      <xdr:nvPicPr>
        <xdr:cNvPr id="31" name="Imagen 30">
          <a:extLst>
            <a:ext uri="{FF2B5EF4-FFF2-40B4-BE49-F238E27FC236}">
              <a16:creationId xmlns:a16="http://schemas.microsoft.com/office/drawing/2014/main" id="{C91E5984-C7EC-4624-9C86-7F7A97394F61}"/>
            </a:ext>
          </a:extLst>
        </xdr:cNvPr>
        <xdr:cNvPicPr>
          <a:picLocks noChangeAspect="1"/>
        </xdr:cNvPicPr>
      </xdr:nvPicPr>
      <xdr:blipFill>
        <a:blip xmlns:r="http://schemas.openxmlformats.org/officeDocument/2006/relationships" r:embed="rId18"/>
        <a:stretch>
          <a:fillRect/>
        </a:stretch>
      </xdr:blipFill>
      <xdr:spPr>
        <a:xfrm>
          <a:off x="14418470" y="7143750"/>
          <a:ext cx="2512218" cy="2092466"/>
        </a:xfrm>
        <a:prstGeom prst="rect">
          <a:avLst/>
        </a:prstGeom>
      </xdr:spPr>
    </xdr:pic>
    <xdr:clientData/>
  </xdr:twoCellAnchor>
  <xdr:twoCellAnchor editAs="oneCell">
    <xdr:from>
      <xdr:col>11</xdr:col>
      <xdr:colOff>23813</xdr:colOff>
      <xdr:row>14</xdr:row>
      <xdr:rowOff>23812</xdr:rowOff>
    </xdr:from>
    <xdr:to>
      <xdr:col>11</xdr:col>
      <xdr:colOff>2934763</xdr:colOff>
      <xdr:row>14</xdr:row>
      <xdr:rowOff>2119311</xdr:rowOff>
    </xdr:to>
    <xdr:pic>
      <xdr:nvPicPr>
        <xdr:cNvPr id="32" name="Imagen 31">
          <a:extLst>
            <a:ext uri="{FF2B5EF4-FFF2-40B4-BE49-F238E27FC236}">
              <a16:creationId xmlns:a16="http://schemas.microsoft.com/office/drawing/2014/main" id="{032F9F50-CE1B-4A3A-A400-EE63D3ADE6A9}"/>
            </a:ext>
          </a:extLst>
        </xdr:cNvPr>
        <xdr:cNvPicPr>
          <a:picLocks noChangeAspect="1"/>
        </xdr:cNvPicPr>
      </xdr:nvPicPr>
      <xdr:blipFill>
        <a:blip xmlns:r="http://schemas.openxmlformats.org/officeDocument/2006/relationships" r:embed="rId19"/>
        <a:stretch>
          <a:fillRect/>
        </a:stretch>
      </xdr:blipFill>
      <xdr:spPr>
        <a:xfrm>
          <a:off x="14418469" y="9477375"/>
          <a:ext cx="2910950" cy="2095499"/>
        </a:xfrm>
        <a:prstGeom prst="rect">
          <a:avLst/>
        </a:prstGeom>
      </xdr:spPr>
    </xdr:pic>
    <xdr:clientData/>
  </xdr:twoCellAnchor>
  <xdr:twoCellAnchor editAs="oneCell">
    <xdr:from>
      <xdr:col>11</xdr:col>
      <xdr:colOff>71438</xdr:colOff>
      <xdr:row>16</xdr:row>
      <xdr:rowOff>23813</xdr:rowOff>
    </xdr:from>
    <xdr:to>
      <xdr:col>11</xdr:col>
      <xdr:colOff>2798881</xdr:colOff>
      <xdr:row>17</xdr:row>
      <xdr:rowOff>0</xdr:rowOff>
    </xdr:to>
    <xdr:pic>
      <xdr:nvPicPr>
        <xdr:cNvPr id="33" name="Imagen 32">
          <a:extLst>
            <a:ext uri="{FF2B5EF4-FFF2-40B4-BE49-F238E27FC236}">
              <a16:creationId xmlns:a16="http://schemas.microsoft.com/office/drawing/2014/main" id="{5144A8FA-8342-4414-A9EC-763ADD4959FC}"/>
            </a:ext>
          </a:extLst>
        </xdr:cNvPr>
        <xdr:cNvPicPr>
          <a:picLocks noChangeAspect="1"/>
        </xdr:cNvPicPr>
      </xdr:nvPicPr>
      <xdr:blipFill>
        <a:blip xmlns:r="http://schemas.openxmlformats.org/officeDocument/2006/relationships" r:embed="rId20"/>
        <a:stretch>
          <a:fillRect/>
        </a:stretch>
      </xdr:blipFill>
      <xdr:spPr>
        <a:xfrm>
          <a:off x="14466094" y="11822907"/>
          <a:ext cx="2727443" cy="1976437"/>
        </a:xfrm>
        <a:prstGeom prst="rect">
          <a:avLst/>
        </a:prstGeom>
      </xdr:spPr>
    </xdr:pic>
    <xdr:clientData/>
  </xdr:twoCellAnchor>
  <xdr:oneCellAnchor>
    <xdr:from>
      <xdr:col>11</xdr:col>
      <xdr:colOff>0</xdr:colOff>
      <xdr:row>22</xdr:row>
      <xdr:rowOff>0</xdr:rowOff>
    </xdr:from>
    <xdr:ext cx="2449285" cy="2749970"/>
    <xdr:pic>
      <xdr:nvPicPr>
        <xdr:cNvPr id="29" name="Imagen 28">
          <a:extLst>
            <a:ext uri="{FF2B5EF4-FFF2-40B4-BE49-F238E27FC236}">
              <a16:creationId xmlns:a16="http://schemas.microsoft.com/office/drawing/2014/main" id="{B74EFA7F-C96A-45E2-AD21-B00FF8BECE6C}"/>
            </a:ext>
          </a:extLst>
        </xdr:cNvPr>
        <xdr:cNvPicPr>
          <a:picLocks noChangeAspect="1"/>
        </xdr:cNvPicPr>
      </xdr:nvPicPr>
      <xdr:blipFill>
        <a:blip xmlns:r="http://schemas.openxmlformats.org/officeDocument/2006/relationships" r:embed="rId21"/>
        <a:stretch>
          <a:fillRect/>
        </a:stretch>
      </xdr:blipFill>
      <xdr:spPr>
        <a:xfrm>
          <a:off x="14394656" y="18871406"/>
          <a:ext cx="2449285" cy="2749970"/>
        </a:xfrm>
        <a:prstGeom prst="rect">
          <a:avLst/>
        </a:prstGeom>
      </xdr:spPr>
    </xdr:pic>
    <xdr:clientData/>
  </xdr:oneCellAnchor>
  <xdr:twoCellAnchor editAs="oneCell">
    <xdr:from>
      <xdr:col>11</xdr:col>
      <xdr:colOff>273844</xdr:colOff>
      <xdr:row>30</xdr:row>
      <xdr:rowOff>11906</xdr:rowOff>
    </xdr:from>
    <xdr:to>
      <xdr:col>11</xdr:col>
      <xdr:colOff>2759642</xdr:colOff>
      <xdr:row>30</xdr:row>
      <xdr:rowOff>2766600</xdr:rowOff>
    </xdr:to>
    <xdr:pic>
      <xdr:nvPicPr>
        <xdr:cNvPr id="30" name="Imagen 29">
          <a:extLst>
            <a:ext uri="{FF2B5EF4-FFF2-40B4-BE49-F238E27FC236}">
              <a16:creationId xmlns:a16="http://schemas.microsoft.com/office/drawing/2014/main" id="{86D665F8-0C81-4D7F-9D89-2D843DE96177}"/>
            </a:ext>
          </a:extLst>
        </xdr:cNvPr>
        <xdr:cNvPicPr>
          <a:picLocks noChangeAspect="1"/>
        </xdr:cNvPicPr>
      </xdr:nvPicPr>
      <xdr:blipFill>
        <a:blip xmlns:r="http://schemas.openxmlformats.org/officeDocument/2006/relationships" r:embed="rId22"/>
        <a:stretch>
          <a:fillRect/>
        </a:stretch>
      </xdr:blipFill>
      <xdr:spPr>
        <a:xfrm>
          <a:off x="14668500" y="23086219"/>
          <a:ext cx="2485798" cy="2754694"/>
        </a:xfrm>
        <a:prstGeom prst="rect">
          <a:avLst/>
        </a:prstGeom>
      </xdr:spPr>
    </xdr:pic>
    <xdr:clientData/>
  </xdr:twoCellAnchor>
  <xdr:twoCellAnchor editAs="oneCell">
    <xdr:from>
      <xdr:col>10</xdr:col>
      <xdr:colOff>297657</xdr:colOff>
      <xdr:row>32</xdr:row>
      <xdr:rowOff>226219</xdr:rowOff>
    </xdr:from>
    <xdr:to>
      <xdr:col>10</xdr:col>
      <xdr:colOff>2702393</xdr:colOff>
      <xdr:row>32</xdr:row>
      <xdr:rowOff>2536031</xdr:rowOff>
    </xdr:to>
    <xdr:pic>
      <xdr:nvPicPr>
        <xdr:cNvPr id="39" name="Imagen 38">
          <a:extLst>
            <a:ext uri="{FF2B5EF4-FFF2-40B4-BE49-F238E27FC236}">
              <a16:creationId xmlns:a16="http://schemas.microsoft.com/office/drawing/2014/main" id="{93BF2F99-CCF2-466F-8707-6576FD068825}"/>
            </a:ext>
          </a:extLst>
        </xdr:cNvPr>
        <xdr:cNvPicPr>
          <a:picLocks noChangeAspect="1"/>
        </xdr:cNvPicPr>
      </xdr:nvPicPr>
      <xdr:blipFill rotWithShape="1">
        <a:blip xmlns:r="http://schemas.openxmlformats.org/officeDocument/2006/relationships" r:embed="rId2"/>
        <a:srcRect l="1" t="1" r="53085" b="672"/>
        <a:stretch/>
      </xdr:blipFill>
      <xdr:spPr>
        <a:xfrm>
          <a:off x="11608595" y="26324719"/>
          <a:ext cx="2404736" cy="2309812"/>
        </a:xfrm>
        <a:prstGeom prst="rect">
          <a:avLst/>
        </a:prstGeom>
      </xdr:spPr>
    </xdr:pic>
    <xdr:clientData/>
  </xdr:twoCellAnchor>
  <xdr:twoCellAnchor editAs="oneCell">
    <xdr:from>
      <xdr:col>11</xdr:col>
      <xdr:colOff>47625</xdr:colOff>
      <xdr:row>32</xdr:row>
      <xdr:rowOff>23812</xdr:rowOff>
    </xdr:from>
    <xdr:to>
      <xdr:col>11</xdr:col>
      <xdr:colOff>3078172</xdr:colOff>
      <xdr:row>32</xdr:row>
      <xdr:rowOff>2559843</xdr:rowOff>
    </xdr:to>
    <xdr:pic>
      <xdr:nvPicPr>
        <xdr:cNvPr id="41" name="Imagen 40">
          <a:extLst>
            <a:ext uri="{FF2B5EF4-FFF2-40B4-BE49-F238E27FC236}">
              <a16:creationId xmlns:a16="http://schemas.microsoft.com/office/drawing/2014/main" id="{A70B0078-A6F3-4F74-82F2-5A1CEE305978}"/>
            </a:ext>
          </a:extLst>
        </xdr:cNvPr>
        <xdr:cNvPicPr>
          <a:picLocks noChangeAspect="1"/>
        </xdr:cNvPicPr>
      </xdr:nvPicPr>
      <xdr:blipFill>
        <a:blip xmlns:r="http://schemas.openxmlformats.org/officeDocument/2006/relationships" r:embed="rId23"/>
        <a:stretch>
          <a:fillRect/>
        </a:stretch>
      </xdr:blipFill>
      <xdr:spPr>
        <a:xfrm>
          <a:off x="14442281" y="26122312"/>
          <a:ext cx="3030547" cy="2536031"/>
        </a:xfrm>
        <a:prstGeom prst="rect">
          <a:avLst/>
        </a:prstGeom>
      </xdr:spPr>
    </xdr:pic>
    <xdr:clientData/>
  </xdr:twoCellAnchor>
  <xdr:twoCellAnchor editAs="oneCell">
    <xdr:from>
      <xdr:col>9</xdr:col>
      <xdr:colOff>95250</xdr:colOff>
      <xdr:row>32</xdr:row>
      <xdr:rowOff>333376</xdr:rowOff>
    </xdr:from>
    <xdr:to>
      <xdr:col>9</xdr:col>
      <xdr:colOff>2564603</xdr:colOff>
      <xdr:row>32</xdr:row>
      <xdr:rowOff>2238376</xdr:rowOff>
    </xdr:to>
    <xdr:pic>
      <xdr:nvPicPr>
        <xdr:cNvPr id="14" name="Imagen 13">
          <a:extLst>
            <a:ext uri="{FF2B5EF4-FFF2-40B4-BE49-F238E27FC236}">
              <a16:creationId xmlns:a16="http://schemas.microsoft.com/office/drawing/2014/main" id="{9B1568AA-5870-41CD-A0FD-ADDC2A1531DA}"/>
            </a:ext>
          </a:extLst>
        </xdr:cNvPr>
        <xdr:cNvPicPr>
          <a:picLocks noChangeAspect="1"/>
        </xdr:cNvPicPr>
      </xdr:nvPicPr>
      <xdr:blipFill>
        <a:blip xmlns:r="http://schemas.openxmlformats.org/officeDocument/2006/relationships" r:embed="rId24"/>
        <a:stretch>
          <a:fillRect/>
        </a:stretch>
      </xdr:blipFill>
      <xdr:spPr>
        <a:xfrm>
          <a:off x="8524875" y="26431876"/>
          <a:ext cx="2469353" cy="190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304800</xdr:colOff>
      <xdr:row>6</xdr:row>
      <xdr:rowOff>76200</xdr:rowOff>
    </xdr:from>
    <xdr:to>
      <xdr:col>9</xdr:col>
      <xdr:colOff>1828800</xdr:colOff>
      <xdr:row>7</xdr:row>
      <xdr:rowOff>1822274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8086725" y="1190625"/>
          <a:ext cx="1524000" cy="1936574"/>
        </a:xfrm>
        <a:prstGeom prst="rect">
          <a:avLst/>
        </a:prstGeom>
      </xdr:spPr>
    </xdr:pic>
    <xdr:clientData/>
  </xdr:twoCellAnchor>
  <xdr:twoCellAnchor editAs="oneCell">
    <xdr:from>
      <xdr:col>8</xdr:col>
      <xdr:colOff>447674</xdr:colOff>
      <xdr:row>6</xdr:row>
      <xdr:rowOff>142875</xdr:rowOff>
    </xdr:from>
    <xdr:to>
      <xdr:col>8</xdr:col>
      <xdr:colOff>2066711</xdr:colOff>
      <xdr:row>7</xdr:row>
      <xdr:rowOff>1733550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l="5028" t="15987" b="7365"/>
        <a:stretch/>
      </xdr:blipFill>
      <xdr:spPr>
        <a:xfrm>
          <a:off x="5724524" y="1257300"/>
          <a:ext cx="1619037" cy="1781175"/>
        </a:xfrm>
        <a:prstGeom prst="rect">
          <a:avLst/>
        </a:prstGeom>
      </xdr:spPr>
    </xdr:pic>
    <xdr:clientData/>
  </xdr:twoCellAnchor>
  <xdr:twoCellAnchor editAs="oneCell">
    <xdr:from>
      <xdr:col>9</xdr:col>
      <xdr:colOff>133351</xdr:colOff>
      <xdr:row>9</xdr:row>
      <xdr:rowOff>28575</xdr:rowOff>
    </xdr:from>
    <xdr:to>
      <xdr:col>9</xdr:col>
      <xdr:colOff>2571751</xdr:colOff>
      <xdr:row>9</xdr:row>
      <xdr:rowOff>1626716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7915276" y="3429000"/>
          <a:ext cx="2438400" cy="1598141"/>
        </a:xfrm>
        <a:prstGeom prst="rect">
          <a:avLst/>
        </a:prstGeom>
      </xdr:spPr>
    </xdr:pic>
    <xdr:clientData/>
  </xdr:twoCellAnchor>
  <xdr:twoCellAnchor editAs="oneCell">
    <xdr:from>
      <xdr:col>8</xdr:col>
      <xdr:colOff>66675</xdr:colOff>
      <xdr:row>9</xdr:row>
      <xdr:rowOff>76200</xdr:rowOff>
    </xdr:from>
    <xdr:to>
      <xdr:col>8</xdr:col>
      <xdr:colOff>2460817</xdr:colOff>
      <xdr:row>9</xdr:row>
      <xdr:rowOff>1362075</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5343525" y="3476625"/>
          <a:ext cx="2394142" cy="1285875"/>
        </a:xfrm>
        <a:prstGeom prst="rect">
          <a:avLst/>
        </a:prstGeom>
      </xdr:spPr>
    </xdr:pic>
    <xdr:clientData/>
  </xdr:twoCellAnchor>
  <xdr:twoCellAnchor editAs="oneCell">
    <xdr:from>
      <xdr:col>9</xdr:col>
      <xdr:colOff>161926</xdr:colOff>
      <xdr:row>10</xdr:row>
      <xdr:rowOff>171450</xdr:rowOff>
    </xdr:from>
    <xdr:to>
      <xdr:col>9</xdr:col>
      <xdr:colOff>2600326</xdr:colOff>
      <xdr:row>11</xdr:row>
      <xdr:rowOff>1579091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7943851" y="5495925"/>
          <a:ext cx="2438400" cy="1598141"/>
        </a:xfrm>
        <a:prstGeom prst="rect">
          <a:avLst/>
        </a:prstGeom>
      </xdr:spPr>
    </xdr:pic>
    <xdr:clientData/>
  </xdr:twoCellAnchor>
  <xdr:twoCellAnchor editAs="oneCell">
    <xdr:from>
      <xdr:col>8</xdr:col>
      <xdr:colOff>95250</xdr:colOff>
      <xdr:row>11</xdr:row>
      <xdr:rowOff>28575</xdr:rowOff>
    </xdr:from>
    <xdr:to>
      <xdr:col>8</xdr:col>
      <xdr:colOff>2489392</xdr:colOff>
      <xdr:row>11</xdr:row>
      <xdr:rowOff>1314450</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5372100" y="5543550"/>
          <a:ext cx="2394142" cy="1285875"/>
        </a:xfrm>
        <a:prstGeom prst="rect">
          <a:avLst/>
        </a:prstGeom>
      </xdr:spPr>
    </xdr:pic>
    <xdr:clientData/>
  </xdr:twoCellAnchor>
  <xdr:twoCellAnchor editAs="oneCell">
    <xdr:from>
      <xdr:col>9</xdr:col>
      <xdr:colOff>352426</xdr:colOff>
      <xdr:row>12</xdr:row>
      <xdr:rowOff>47625</xdr:rowOff>
    </xdr:from>
    <xdr:to>
      <xdr:col>9</xdr:col>
      <xdr:colOff>2524126</xdr:colOff>
      <xdr:row>13</xdr:row>
      <xdr:rowOff>1801818</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8134351" y="7343775"/>
          <a:ext cx="2171700" cy="1944693"/>
        </a:xfrm>
        <a:prstGeom prst="rect">
          <a:avLst/>
        </a:prstGeom>
      </xdr:spPr>
    </xdr:pic>
    <xdr:clientData/>
  </xdr:twoCellAnchor>
  <xdr:twoCellAnchor editAs="oneCell">
    <xdr:from>
      <xdr:col>8</xdr:col>
      <xdr:colOff>885825</xdr:colOff>
      <xdr:row>13</xdr:row>
      <xdr:rowOff>0</xdr:rowOff>
    </xdr:from>
    <xdr:to>
      <xdr:col>8</xdr:col>
      <xdr:colOff>1895349</xdr:colOff>
      <xdr:row>13</xdr:row>
      <xdr:rowOff>1752381</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6"/>
        <a:stretch>
          <a:fillRect/>
        </a:stretch>
      </xdr:blipFill>
      <xdr:spPr>
        <a:xfrm>
          <a:off x="6162675" y="7486650"/>
          <a:ext cx="1009524" cy="1752381"/>
        </a:xfrm>
        <a:prstGeom prst="rect">
          <a:avLst/>
        </a:prstGeom>
      </xdr:spPr>
    </xdr:pic>
    <xdr:clientData/>
  </xdr:twoCellAnchor>
  <xdr:twoCellAnchor editAs="oneCell">
    <xdr:from>
      <xdr:col>8</xdr:col>
      <xdr:colOff>619125</xdr:colOff>
      <xdr:row>14</xdr:row>
      <xdr:rowOff>114300</xdr:rowOff>
    </xdr:from>
    <xdr:to>
      <xdr:col>8</xdr:col>
      <xdr:colOff>1924050</xdr:colOff>
      <xdr:row>15</xdr:row>
      <xdr:rowOff>1655493</xdr:rowOff>
    </xdr:to>
    <xdr:pic>
      <xdr:nvPicPr>
        <xdr:cNvPr id="12" name="Imagen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5895975" y="9515475"/>
          <a:ext cx="1304925" cy="1731693"/>
        </a:xfrm>
        <a:prstGeom prst="rect">
          <a:avLst/>
        </a:prstGeom>
      </xdr:spPr>
    </xdr:pic>
    <xdr:clientData/>
  </xdr:twoCellAnchor>
  <xdr:twoCellAnchor editAs="oneCell">
    <xdr:from>
      <xdr:col>9</xdr:col>
      <xdr:colOff>619126</xdr:colOff>
      <xdr:row>14</xdr:row>
      <xdr:rowOff>57150</xdr:rowOff>
    </xdr:from>
    <xdr:to>
      <xdr:col>9</xdr:col>
      <xdr:colOff>2105026</xdr:colOff>
      <xdr:row>15</xdr:row>
      <xdr:rowOff>1997591</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8"/>
        <a:stretch>
          <a:fillRect/>
        </a:stretch>
      </xdr:blipFill>
      <xdr:spPr>
        <a:xfrm>
          <a:off x="8401051" y="9458325"/>
          <a:ext cx="1485900" cy="2130941"/>
        </a:xfrm>
        <a:prstGeom prst="rect">
          <a:avLst/>
        </a:prstGeom>
      </xdr:spPr>
    </xdr:pic>
    <xdr:clientData/>
  </xdr:twoCellAnchor>
  <xdr:twoCellAnchor editAs="oneCell">
    <xdr:from>
      <xdr:col>9</xdr:col>
      <xdr:colOff>209550</xdr:colOff>
      <xdr:row>17</xdr:row>
      <xdr:rowOff>28574</xdr:rowOff>
    </xdr:from>
    <xdr:to>
      <xdr:col>9</xdr:col>
      <xdr:colOff>2638704</xdr:colOff>
      <xdr:row>17</xdr:row>
      <xdr:rowOff>2000249</xdr:rowOff>
    </xdr:to>
    <xdr:pic>
      <xdr:nvPicPr>
        <xdr:cNvPr id="14" name="Imagen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9"/>
        <a:stretch>
          <a:fillRect/>
        </a:stretch>
      </xdr:blipFill>
      <xdr:spPr>
        <a:xfrm>
          <a:off x="7991475" y="11915774"/>
          <a:ext cx="2429154" cy="1971675"/>
        </a:xfrm>
        <a:prstGeom prst="rect">
          <a:avLst/>
        </a:prstGeom>
      </xdr:spPr>
    </xdr:pic>
    <xdr:clientData/>
  </xdr:twoCellAnchor>
  <xdr:twoCellAnchor editAs="oneCell">
    <xdr:from>
      <xdr:col>8</xdr:col>
      <xdr:colOff>457201</xdr:colOff>
      <xdr:row>17</xdr:row>
      <xdr:rowOff>9526</xdr:rowOff>
    </xdr:from>
    <xdr:to>
      <xdr:col>8</xdr:col>
      <xdr:colOff>1885951</xdr:colOff>
      <xdr:row>17</xdr:row>
      <xdr:rowOff>1975638</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0"/>
        <a:stretch>
          <a:fillRect/>
        </a:stretch>
      </xdr:blipFill>
      <xdr:spPr>
        <a:xfrm>
          <a:off x="5734051" y="11896726"/>
          <a:ext cx="1428750" cy="1966112"/>
        </a:xfrm>
        <a:prstGeom prst="rect">
          <a:avLst/>
        </a:prstGeom>
      </xdr:spPr>
    </xdr:pic>
    <xdr:clientData/>
  </xdr:twoCellAnchor>
  <xdr:twoCellAnchor editAs="oneCell">
    <xdr:from>
      <xdr:col>8</xdr:col>
      <xdr:colOff>38100</xdr:colOff>
      <xdr:row>19</xdr:row>
      <xdr:rowOff>9525</xdr:rowOff>
    </xdr:from>
    <xdr:to>
      <xdr:col>8</xdr:col>
      <xdr:colOff>2492942</xdr:colOff>
      <xdr:row>19</xdr:row>
      <xdr:rowOff>1514475</xdr:rowOff>
    </xdr:to>
    <xdr:pic>
      <xdr:nvPicPr>
        <xdr:cNvPr id="16" name="Imagen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1"/>
        <a:stretch>
          <a:fillRect/>
        </a:stretch>
      </xdr:blipFill>
      <xdr:spPr>
        <a:xfrm>
          <a:off x="5314950" y="14239875"/>
          <a:ext cx="2454842" cy="1504950"/>
        </a:xfrm>
        <a:prstGeom prst="rect">
          <a:avLst/>
        </a:prstGeom>
      </xdr:spPr>
    </xdr:pic>
    <xdr:clientData/>
  </xdr:twoCellAnchor>
  <xdr:twoCellAnchor editAs="oneCell">
    <xdr:from>
      <xdr:col>9</xdr:col>
      <xdr:colOff>495300</xdr:colOff>
      <xdr:row>18</xdr:row>
      <xdr:rowOff>111638</xdr:rowOff>
    </xdr:from>
    <xdr:to>
      <xdr:col>9</xdr:col>
      <xdr:colOff>2175201</xdr:colOff>
      <xdr:row>19</xdr:row>
      <xdr:rowOff>1733550</xdr:rowOff>
    </xdr:to>
    <xdr:pic>
      <xdr:nvPicPr>
        <xdr:cNvPr id="17" name="Imagen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2"/>
        <a:stretch>
          <a:fillRect/>
        </a:stretch>
      </xdr:blipFill>
      <xdr:spPr>
        <a:xfrm>
          <a:off x="8277225" y="14151488"/>
          <a:ext cx="1679901" cy="1812412"/>
        </a:xfrm>
        <a:prstGeom prst="rect">
          <a:avLst/>
        </a:prstGeom>
      </xdr:spPr>
    </xdr:pic>
    <xdr:clientData/>
  </xdr:twoCellAnchor>
  <xdr:twoCellAnchor editAs="oneCell">
    <xdr:from>
      <xdr:col>8</xdr:col>
      <xdr:colOff>266700</xdr:colOff>
      <xdr:row>20</xdr:row>
      <xdr:rowOff>66675</xdr:rowOff>
    </xdr:from>
    <xdr:to>
      <xdr:col>8</xdr:col>
      <xdr:colOff>2238375</xdr:colOff>
      <xdr:row>21</xdr:row>
      <xdr:rowOff>1393440</xdr:rowOff>
    </xdr:to>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3"/>
        <a:stretch>
          <a:fillRect/>
        </a:stretch>
      </xdr:blipFill>
      <xdr:spPr>
        <a:xfrm>
          <a:off x="5543550" y="16135350"/>
          <a:ext cx="1971675" cy="1517265"/>
        </a:xfrm>
        <a:prstGeom prst="rect">
          <a:avLst/>
        </a:prstGeom>
      </xdr:spPr>
    </xdr:pic>
    <xdr:clientData/>
  </xdr:twoCellAnchor>
  <xdr:twoCellAnchor editAs="oneCell">
    <xdr:from>
      <xdr:col>9</xdr:col>
      <xdr:colOff>495300</xdr:colOff>
      <xdr:row>20</xdr:row>
      <xdr:rowOff>104775</xdr:rowOff>
    </xdr:from>
    <xdr:to>
      <xdr:col>9</xdr:col>
      <xdr:colOff>2047875</xdr:colOff>
      <xdr:row>21</xdr:row>
      <xdr:rowOff>1371869</xdr:rowOff>
    </xdr:to>
    <xdr:pic>
      <xdr:nvPicPr>
        <xdr:cNvPr id="19" name="Imagen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4"/>
        <a:stretch>
          <a:fillRect/>
        </a:stretch>
      </xdr:blipFill>
      <xdr:spPr>
        <a:xfrm>
          <a:off x="8277225" y="16173450"/>
          <a:ext cx="1552575" cy="1457594"/>
        </a:xfrm>
        <a:prstGeom prst="rect">
          <a:avLst/>
        </a:prstGeom>
      </xdr:spPr>
    </xdr:pic>
    <xdr:clientData/>
  </xdr:twoCellAnchor>
  <xdr:twoCellAnchor editAs="oneCell">
    <xdr:from>
      <xdr:col>8</xdr:col>
      <xdr:colOff>647700</xdr:colOff>
      <xdr:row>22</xdr:row>
      <xdr:rowOff>57150</xdr:rowOff>
    </xdr:from>
    <xdr:to>
      <xdr:col>8</xdr:col>
      <xdr:colOff>1762125</xdr:colOff>
      <xdr:row>23</xdr:row>
      <xdr:rowOff>1564821</xdr:rowOff>
    </xdr:to>
    <xdr:pic>
      <xdr:nvPicPr>
        <xdr:cNvPr id="20" name="Imagen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5"/>
        <a:stretch>
          <a:fillRect/>
        </a:stretch>
      </xdr:blipFill>
      <xdr:spPr>
        <a:xfrm>
          <a:off x="5924550" y="17745075"/>
          <a:ext cx="1114425" cy="1698171"/>
        </a:xfrm>
        <a:prstGeom prst="rect">
          <a:avLst/>
        </a:prstGeom>
      </xdr:spPr>
    </xdr:pic>
    <xdr:clientData/>
  </xdr:twoCellAnchor>
  <xdr:twoCellAnchor editAs="oneCell">
    <xdr:from>
      <xdr:col>9</xdr:col>
      <xdr:colOff>47625</xdr:colOff>
      <xdr:row>23</xdr:row>
      <xdr:rowOff>38099</xdr:rowOff>
    </xdr:from>
    <xdr:to>
      <xdr:col>9</xdr:col>
      <xdr:colOff>2768865</xdr:colOff>
      <xdr:row>23</xdr:row>
      <xdr:rowOff>1381124</xdr:rowOff>
    </xdr:to>
    <xdr:pic>
      <xdr:nvPicPr>
        <xdr:cNvPr id="21" name="Imagen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6"/>
        <a:stretch>
          <a:fillRect/>
        </a:stretch>
      </xdr:blipFill>
      <xdr:spPr>
        <a:xfrm>
          <a:off x="7829550" y="17916524"/>
          <a:ext cx="2721240" cy="1343025"/>
        </a:xfrm>
        <a:prstGeom prst="rect">
          <a:avLst/>
        </a:prstGeom>
      </xdr:spPr>
    </xdr:pic>
    <xdr:clientData/>
  </xdr:twoCellAnchor>
  <xdr:twoCellAnchor editAs="oneCell">
    <xdr:from>
      <xdr:col>9</xdr:col>
      <xdr:colOff>171450</xdr:colOff>
      <xdr:row>25</xdr:row>
      <xdr:rowOff>43954</xdr:rowOff>
    </xdr:from>
    <xdr:to>
      <xdr:col>9</xdr:col>
      <xdr:colOff>2657475</xdr:colOff>
      <xdr:row>25</xdr:row>
      <xdr:rowOff>1590244</xdr:rowOff>
    </xdr:to>
    <xdr:pic>
      <xdr:nvPicPr>
        <xdr:cNvPr id="22" name="Imagen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7"/>
        <a:stretch>
          <a:fillRect/>
        </a:stretch>
      </xdr:blipFill>
      <xdr:spPr>
        <a:xfrm>
          <a:off x="7953375" y="19760704"/>
          <a:ext cx="2486025" cy="1546290"/>
        </a:xfrm>
        <a:prstGeom prst="rect">
          <a:avLst/>
        </a:prstGeom>
      </xdr:spPr>
    </xdr:pic>
    <xdr:clientData/>
  </xdr:twoCellAnchor>
  <xdr:twoCellAnchor editAs="oneCell">
    <xdr:from>
      <xdr:col>8</xdr:col>
      <xdr:colOff>609601</xdr:colOff>
      <xdr:row>24</xdr:row>
      <xdr:rowOff>180975</xdr:rowOff>
    </xdr:from>
    <xdr:to>
      <xdr:col>8</xdr:col>
      <xdr:colOff>1733551</xdr:colOff>
      <xdr:row>25</xdr:row>
      <xdr:rowOff>1522012</xdr:rowOff>
    </xdr:to>
    <xdr:pic>
      <xdr:nvPicPr>
        <xdr:cNvPr id="23" name="Imagen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8"/>
        <a:stretch>
          <a:fillRect/>
        </a:stretch>
      </xdr:blipFill>
      <xdr:spPr>
        <a:xfrm>
          <a:off x="5886451" y="19707225"/>
          <a:ext cx="1123950" cy="1531537"/>
        </a:xfrm>
        <a:prstGeom prst="rect">
          <a:avLst/>
        </a:prstGeom>
      </xdr:spPr>
    </xdr:pic>
    <xdr:clientData/>
  </xdr:twoCellAnchor>
  <xdr:twoCellAnchor editAs="oneCell">
    <xdr:from>
      <xdr:col>9</xdr:col>
      <xdr:colOff>361950</xdr:colOff>
      <xdr:row>26</xdr:row>
      <xdr:rowOff>171451</xdr:rowOff>
    </xdr:from>
    <xdr:to>
      <xdr:col>9</xdr:col>
      <xdr:colOff>2352675</xdr:colOff>
      <xdr:row>27</xdr:row>
      <xdr:rowOff>1917339</xdr:rowOff>
    </xdr:to>
    <xdr:pic>
      <xdr:nvPicPr>
        <xdr:cNvPr id="24" name="Imagen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9"/>
        <a:stretch>
          <a:fillRect/>
        </a:stretch>
      </xdr:blipFill>
      <xdr:spPr>
        <a:xfrm>
          <a:off x="8143875" y="21583651"/>
          <a:ext cx="1990725" cy="1936388"/>
        </a:xfrm>
        <a:prstGeom prst="rect">
          <a:avLst/>
        </a:prstGeom>
      </xdr:spPr>
    </xdr:pic>
    <xdr:clientData/>
  </xdr:twoCellAnchor>
  <xdr:twoCellAnchor editAs="oneCell">
    <xdr:from>
      <xdr:col>8</xdr:col>
      <xdr:colOff>47625</xdr:colOff>
      <xdr:row>27</xdr:row>
      <xdr:rowOff>95251</xdr:rowOff>
    </xdr:from>
    <xdr:to>
      <xdr:col>8</xdr:col>
      <xdr:colOff>2486025</xdr:colOff>
      <xdr:row>27</xdr:row>
      <xdr:rowOff>1627809</xdr:rowOff>
    </xdr:to>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0"/>
        <a:stretch>
          <a:fillRect/>
        </a:stretch>
      </xdr:blipFill>
      <xdr:spPr>
        <a:xfrm>
          <a:off x="5324475" y="21697951"/>
          <a:ext cx="2438400" cy="1532558"/>
        </a:xfrm>
        <a:prstGeom prst="rect">
          <a:avLst/>
        </a:prstGeom>
      </xdr:spPr>
    </xdr:pic>
    <xdr:clientData/>
  </xdr:twoCellAnchor>
  <xdr:twoCellAnchor editAs="oneCell">
    <xdr:from>
      <xdr:col>9</xdr:col>
      <xdr:colOff>809625</xdr:colOff>
      <xdr:row>28</xdr:row>
      <xdr:rowOff>104780</xdr:rowOff>
    </xdr:from>
    <xdr:to>
      <xdr:col>9</xdr:col>
      <xdr:colOff>1962150</xdr:colOff>
      <xdr:row>29</xdr:row>
      <xdr:rowOff>1628292</xdr:rowOff>
    </xdr:to>
    <xdr:pic>
      <xdr:nvPicPr>
        <xdr:cNvPr id="26" name="Imagen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1"/>
        <a:stretch>
          <a:fillRect/>
        </a:stretch>
      </xdr:blipFill>
      <xdr:spPr>
        <a:xfrm>
          <a:off x="8591550" y="23745830"/>
          <a:ext cx="1152525" cy="1714012"/>
        </a:xfrm>
        <a:prstGeom prst="rect">
          <a:avLst/>
        </a:prstGeom>
      </xdr:spPr>
    </xdr:pic>
    <xdr:clientData/>
  </xdr:twoCellAnchor>
  <xdr:twoCellAnchor editAs="oneCell">
    <xdr:from>
      <xdr:col>8</xdr:col>
      <xdr:colOff>142875</xdr:colOff>
      <xdr:row>29</xdr:row>
      <xdr:rowOff>142875</xdr:rowOff>
    </xdr:from>
    <xdr:to>
      <xdr:col>8</xdr:col>
      <xdr:colOff>2390494</xdr:colOff>
      <xdr:row>29</xdr:row>
      <xdr:rowOff>1495256</xdr:rowOff>
    </xdr:to>
    <xdr:pic>
      <xdr:nvPicPr>
        <xdr:cNvPr id="27" name="Imagen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2"/>
        <a:stretch>
          <a:fillRect/>
        </a:stretch>
      </xdr:blipFill>
      <xdr:spPr>
        <a:xfrm>
          <a:off x="5419725" y="23974425"/>
          <a:ext cx="2247619" cy="1352381"/>
        </a:xfrm>
        <a:prstGeom prst="rect">
          <a:avLst/>
        </a:prstGeom>
      </xdr:spPr>
    </xdr:pic>
    <xdr:clientData/>
  </xdr:twoCellAnchor>
  <xdr:oneCellAnchor>
    <xdr:from>
      <xdr:col>10</xdr:col>
      <xdr:colOff>95250</xdr:colOff>
      <xdr:row>7</xdr:row>
      <xdr:rowOff>47625</xdr:rowOff>
    </xdr:from>
    <xdr:ext cx="2083228" cy="1821656"/>
    <xdr:pic>
      <xdr:nvPicPr>
        <xdr:cNvPr id="36" name="Imagen 35">
          <a:extLst>
            <a:ext uri="{FF2B5EF4-FFF2-40B4-BE49-F238E27FC236}">
              <a16:creationId xmlns:a16="http://schemas.microsoft.com/office/drawing/2014/main" id="{FF85427E-4B89-4550-A980-8A6B6D6266F8}"/>
            </a:ext>
          </a:extLst>
        </xdr:cNvPr>
        <xdr:cNvPicPr>
          <a:picLocks noChangeAspect="1"/>
        </xdr:cNvPicPr>
      </xdr:nvPicPr>
      <xdr:blipFill>
        <a:blip xmlns:r="http://schemas.openxmlformats.org/officeDocument/2006/relationships" r:embed="rId23"/>
        <a:stretch>
          <a:fillRect/>
        </a:stretch>
      </xdr:blipFill>
      <xdr:spPr>
        <a:xfrm>
          <a:off x="14585156" y="1357313"/>
          <a:ext cx="2083228" cy="1821656"/>
        </a:xfrm>
        <a:prstGeom prst="rect">
          <a:avLst/>
        </a:prstGeom>
      </xdr:spPr>
    </xdr:pic>
    <xdr:clientData/>
  </xdr:oneCellAnchor>
  <xdr:oneCellAnchor>
    <xdr:from>
      <xdr:col>10</xdr:col>
      <xdr:colOff>321468</xdr:colOff>
      <xdr:row>13</xdr:row>
      <xdr:rowOff>11906</xdr:rowOff>
    </xdr:from>
    <xdr:ext cx="1733939" cy="1893093"/>
    <xdr:pic>
      <xdr:nvPicPr>
        <xdr:cNvPr id="37" name="Imagen 36">
          <a:extLst>
            <a:ext uri="{FF2B5EF4-FFF2-40B4-BE49-F238E27FC236}">
              <a16:creationId xmlns:a16="http://schemas.microsoft.com/office/drawing/2014/main" id="{48FF04B8-8C1A-4795-AF4E-A9707CD64E92}"/>
            </a:ext>
          </a:extLst>
        </xdr:cNvPr>
        <xdr:cNvPicPr>
          <a:picLocks noChangeAspect="1"/>
        </xdr:cNvPicPr>
      </xdr:nvPicPr>
      <xdr:blipFill>
        <a:blip xmlns:r="http://schemas.openxmlformats.org/officeDocument/2006/relationships" r:embed="rId24"/>
        <a:stretch>
          <a:fillRect/>
        </a:stretch>
      </xdr:blipFill>
      <xdr:spPr>
        <a:xfrm>
          <a:off x="14811374" y="7512844"/>
          <a:ext cx="1733939" cy="1893093"/>
        </a:xfrm>
        <a:prstGeom prst="rect">
          <a:avLst/>
        </a:prstGeom>
      </xdr:spPr>
    </xdr:pic>
    <xdr:clientData/>
  </xdr:oneCellAnchor>
  <xdr:oneCellAnchor>
    <xdr:from>
      <xdr:col>10</xdr:col>
      <xdr:colOff>71438</xdr:colOff>
      <xdr:row>15</xdr:row>
      <xdr:rowOff>35719</xdr:rowOff>
    </xdr:from>
    <xdr:ext cx="2242586" cy="2059781"/>
    <xdr:pic>
      <xdr:nvPicPr>
        <xdr:cNvPr id="38" name="Imagen 37">
          <a:extLst>
            <a:ext uri="{FF2B5EF4-FFF2-40B4-BE49-F238E27FC236}">
              <a16:creationId xmlns:a16="http://schemas.microsoft.com/office/drawing/2014/main" id="{1CDE0E5D-F9B1-4D89-B5C3-F25A8B6926DA}"/>
            </a:ext>
          </a:extLst>
        </xdr:cNvPr>
        <xdr:cNvPicPr>
          <a:picLocks noChangeAspect="1"/>
        </xdr:cNvPicPr>
      </xdr:nvPicPr>
      <xdr:blipFill>
        <a:blip xmlns:r="http://schemas.openxmlformats.org/officeDocument/2006/relationships" r:embed="rId25"/>
        <a:stretch>
          <a:fillRect/>
        </a:stretch>
      </xdr:blipFill>
      <xdr:spPr>
        <a:xfrm>
          <a:off x="14561344" y="9644063"/>
          <a:ext cx="2242586" cy="2059781"/>
        </a:xfrm>
        <a:prstGeom prst="rect">
          <a:avLst/>
        </a:prstGeom>
      </xdr:spPr>
    </xdr:pic>
    <xdr:clientData/>
  </xdr:oneCellAnchor>
  <xdr:oneCellAnchor>
    <xdr:from>
      <xdr:col>10</xdr:col>
      <xdr:colOff>11906</xdr:colOff>
      <xdr:row>17</xdr:row>
      <xdr:rowOff>59530</xdr:rowOff>
    </xdr:from>
    <xdr:ext cx="2331024" cy="2095500"/>
    <xdr:pic>
      <xdr:nvPicPr>
        <xdr:cNvPr id="39" name="Imagen 38">
          <a:extLst>
            <a:ext uri="{FF2B5EF4-FFF2-40B4-BE49-F238E27FC236}">
              <a16:creationId xmlns:a16="http://schemas.microsoft.com/office/drawing/2014/main" id="{21D0C836-91D7-4E5C-9939-59A40A0DDC3A}"/>
            </a:ext>
          </a:extLst>
        </xdr:cNvPr>
        <xdr:cNvPicPr>
          <a:picLocks noChangeAspect="1"/>
        </xdr:cNvPicPr>
      </xdr:nvPicPr>
      <xdr:blipFill>
        <a:blip xmlns:r="http://schemas.openxmlformats.org/officeDocument/2006/relationships" r:embed="rId26"/>
        <a:stretch>
          <a:fillRect/>
        </a:stretch>
      </xdr:blipFill>
      <xdr:spPr>
        <a:xfrm>
          <a:off x="14501812" y="11965780"/>
          <a:ext cx="2331024" cy="2095500"/>
        </a:xfrm>
        <a:prstGeom prst="rect">
          <a:avLst/>
        </a:prstGeom>
      </xdr:spPr>
    </xdr:pic>
    <xdr:clientData/>
  </xdr:oneCellAnchor>
  <xdr:oneCellAnchor>
    <xdr:from>
      <xdr:col>10</xdr:col>
      <xdr:colOff>440531</xdr:colOff>
      <xdr:row>19</xdr:row>
      <xdr:rowOff>35718</xdr:rowOff>
    </xdr:from>
    <xdr:ext cx="1583531" cy="1769829"/>
    <xdr:pic>
      <xdr:nvPicPr>
        <xdr:cNvPr id="40" name="Imagen 39">
          <a:extLst>
            <a:ext uri="{FF2B5EF4-FFF2-40B4-BE49-F238E27FC236}">
              <a16:creationId xmlns:a16="http://schemas.microsoft.com/office/drawing/2014/main" id="{450F97FE-0542-47DC-B99E-6CF7F8496EB6}"/>
            </a:ext>
          </a:extLst>
        </xdr:cNvPr>
        <xdr:cNvPicPr>
          <a:picLocks noChangeAspect="1"/>
        </xdr:cNvPicPr>
      </xdr:nvPicPr>
      <xdr:blipFill>
        <a:blip xmlns:r="http://schemas.openxmlformats.org/officeDocument/2006/relationships" r:embed="rId27"/>
        <a:stretch>
          <a:fillRect/>
        </a:stretch>
      </xdr:blipFill>
      <xdr:spPr>
        <a:xfrm>
          <a:off x="14930437" y="14287499"/>
          <a:ext cx="1583531" cy="1769829"/>
        </a:xfrm>
        <a:prstGeom prst="rect">
          <a:avLst/>
        </a:prstGeom>
      </xdr:spPr>
    </xdr:pic>
    <xdr:clientData/>
  </xdr:oneCellAnchor>
  <xdr:oneCellAnchor>
    <xdr:from>
      <xdr:col>10</xdr:col>
      <xdr:colOff>428625</xdr:colOff>
      <xdr:row>21</xdr:row>
      <xdr:rowOff>11906</xdr:rowOff>
    </xdr:from>
    <xdr:ext cx="1512093" cy="1381843"/>
    <xdr:pic>
      <xdr:nvPicPr>
        <xdr:cNvPr id="41" name="Imagen 40">
          <a:extLst>
            <a:ext uri="{FF2B5EF4-FFF2-40B4-BE49-F238E27FC236}">
              <a16:creationId xmlns:a16="http://schemas.microsoft.com/office/drawing/2014/main" id="{7AE30556-3AD5-4537-AB22-8AFD40FD3148}"/>
            </a:ext>
          </a:extLst>
        </xdr:cNvPr>
        <xdr:cNvPicPr>
          <a:picLocks noChangeAspect="1"/>
        </xdr:cNvPicPr>
      </xdr:nvPicPr>
      <xdr:blipFill>
        <a:blip xmlns:r="http://schemas.openxmlformats.org/officeDocument/2006/relationships" r:embed="rId28"/>
        <a:stretch>
          <a:fillRect/>
        </a:stretch>
      </xdr:blipFill>
      <xdr:spPr>
        <a:xfrm>
          <a:off x="14918531" y="16287750"/>
          <a:ext cx="1512093" cy="1381843"/>
        </a:xfrm>
        <a:prstGeom prst="rect">
          <a:avLst/>
        </a:prstGeom>
      </xdr:spPr>
    </xdr:pic>
    <xdr:clientData/>
  </xdr:oneCellAnchor>
  <xdr:oneCellAnchor>
    <xdr:from>
      <xdr:col>10</xdr:col>
      <xdr:colOff>297657</xdr:colOff>
      <xdr:row>23</xdr:row>
      <xdr:rowOff>119062</xdr:rowOff>
    </xdr:from>
    <xdr:ext cx="1731819" cy="1229591"/>
    <xdr:pic>
      <xdr:nvPicPr>
        <xdr:cNvPr id="42" name="Imagen 41">
          <a:extLst>
            <a:ext uri="{FF2B5EF4-FFF2-40B4-BE49-F238E27FC236}">
              <a16:creationId xmlns:a16="http://schemas.microsoft.com/office/drawing/2014/main" id="{308FEB8E-2DE9-45E4-BC97-C461AEE38A5A}"/>
            </a:ext>
          </a:extLst>
        </xdr:cNvPr>
        <xdr:cNvPicPr>
          <a:picLocks noChangeAspect="1"/>
        </xdr:cNvPicPr>
      </xdr:nvPicPr>
      <xdr:blipFill>
        <a:blip xmlns:r="http://schemas.openxmlformats.org/officeDocument/2006/relationships" r:embed="rId23"/>
        <a:stretch>
          <a:fillRect/>
        </a:stretch>
      </xdr:blipFill>
      <xdr:spPr>
        <a:xfrm>
          <a:off x="14787563" y="18014156"/>
          <a:ext cx="1731819" cy="1229591"/>
        </a:xfrm>
        <a:prstGeom prst="rect">
          <a:avLst/>
        </a:prstGeom>
      </xdr:spPr>
    </xdr:pic>
    <xdr:clientData/>
  </xdr:oneCellAnchor>
  <xdr:twoCellAnchor editAs="oneCell">
    <xdr:from>
      <xdr:col>10</xdr:col>
      <xdr:colOff>111125</xdr:colOff>
      <xdr:row>9</xdr:row>
      <xdr:rowOff>127000</xdr:rowOff>
    </xdr:from>
    <xdr:to>
      <xdr:col>10</xdr:col>
      <xdr:colOff>2182812</xdr:colOff>
      <xdr:row>9</xdr:row>
      <xdr:rowOff>1747730</xdr:rowOff>
    </xdr:to>
    <xdr:pic>
      <xdr:nvPicPr>
        <xdr:cNvPr id="34" name="Imagen 33">
          <a:extLst>
            <a:ext uri="{FF2B5EF4-FFF2-40B4-BE49-F238E27FC236}">
              <a16:creationId xmlns:a16="http://schemas.microsoft.com/office/drawing/2014/main" id="{FAC41544-D9D4-4763-8CD6-6E0438462C90}"/>
            </a:ext>
          </a:extLst>
        </xdr:cNvPr>
        <xdr:cNvPicPr>
          <a:picLocks noChangeAspect="1"/>
        </xdr:cNvPicPr>
      </xdr:nvPicPr>
      <xdr:blipFill>
        <a:blip xmlns:r="http://schemas.openxmlformats.org/officeDocument/2006/relationships" r:embed="rId29"/>
        <a:stretch>
          <a:fillRect/>
        </a:stretch>
      </xdr:blipFill>
      <xdr:spPr>
        <a:xfrm>
          <a:off x="13509625" y="3540125"/>
          <a:ext cx="2071687" cy="1620730"/>
        </a:xfrm>
        <a:prstGeom prst="rect">
          <a:avLst/>
        </a:prstGeom>
      </xdr:spPr>
    </xdr:pic>
    <xdr:clientData/>
  </xdr:twoCellAnchor>
  <xdr:twoCellAnchor editAs="oneCell">
    <xdr:from>
      <xdr:col>10</xdr:col>
      <xdr:colOff>63500</xdr:colOff>
      <xdr:row>11</xdr:row>
      <xdr:rowOff>31750</xdr:rowOff>
    </xdr:from>
    <xdr:to>
      <xdr:col>10</xdr:col>
      <xdr:colOff>2301874</xdr:colOff>
      <xdr:row>11</xdr:row>
      <xdr:rowOff>1760545</xdr:rowOff>
    </xdr:to>
    <xdr:pic>
      <xdr:nvPicPr>
        <xdr:cNvPr id="35" name="Imagen 34">
          <a:extLst>
            <a:ext uri="{FF2B5EF4-FFF2-40B4-BE49-F238E27FC236}">
              <a16:creationId xmlns:a16="http://schemas.microsoft.com/office/drawing/2014/main" id="{01F11AFB-25BB-4BD5-A265-48E4D208F492}"/>
            </a:ext>
          </a:extLst>
        </xdr:cNvPr>
        <xdr:cNvPicPr>
          <a:picLocks noChangeAspect="1"/>
        </xdr:cNvPicPr>
      </xdr:nvPicPr>
      <xdr:blipFill>
        <a:blip xmlns:r="http://schemas.openxmlformats.org/officeDocument/2006/relationships" r:embed="rId30"/>
        <a:stretch>
          <a:fillRect/>
        </a:stretch>
      </xdr:blipFill>
      <xdr:spPr>
        <a:xfrm>
          <a:off x="13462000" y="5556250"/>
          <a:ext cx="2238374" cy="1728795"/>
        </a:xfrm>
        <a:prstGeom prst="rect">
          <a:avLst/>
        </a:prstGeom>
      </xdr:spPr>
    </xdr:pic>
    <xdr:clientData/>
  </xdr:twoCellAnchor>
  <xdr:twoCellAnchor editAs="oneCell">
    <xdr:from>
      <xdr:col>10</xdr:col>
      <xdr:colOff>83344</xdr:colOff>
      <xdr:row>25</xdr:row>
      <xdr:rowOff>0</xdr:rowOff>
    </xdr:from>
    <xdr:to>
      <xdr:col>10</xdr:col>
      <xdr:colOff>2301994</xdr:colOff>
      <xdr:row>25</xdr:row>
      <xdr:rowOff>1654969</xdr:rowOff>
    </xdr:to>
    <xdr:pic>
      <xdr:nvPicPr>
        <xdr:cNvPr id="2" name="Imagen 1">
          <a:extLst>
            <a:ext uri="{FF2B5EF4-FFF2-40B4-BE49-F238E27FC236}">
              <a16:creationId xmlns:a16="http://schemas.microsoft.com/office/drawing/2014/main" id="{95DF5BC1-F36F-4448-83A8-6DBBA50492FE}"/>
            </a:ext>
          </a:extLst>
        </xdr:cNvPr>
        <xdr:cNvPicPr>
          <a:picLocks noChangeAspect="1"/>
        </xdr:cNvPicPr>
      </xdr:nvPicPr>
      <xdr:blipFill>
        <a:blip xmlns:r="http://schemas.openxmlformats.org/officeDocument/2006/relationships" r:embed="rId31"/>
        <a:stretch>
          <a:fillRect/>
        </a:stretch>
      </xdr:blipFill>
      <xdr:spPr>
        <a:xfrm>
          <a:off x="13454063" y="19728656"/>
          <a:ext cx="2218650" cy="16549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200025</xdr:colOff>
      <xdr:row>6</xdr:row>
      <xdr:rowOff>123826</xdr:rowOff>
    </xdr:from>
    <xdr:to>
      <xdr:col>9</xdr:col>
      <xdr:colOff>4128792</xdr:colOff>
      <xdr:row>7</xdr:row>
      <xdr:rowOff>1628776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277100" y="1238251"/>
          <a:ext cx="3928767" cy="1695450"/>
        </a:xfrm>
        <a:prstGeom prst="rect">
          <a:avLst/>
        </a:prstGeom>
      </xdr:spPr>
    </xdr:pic>
    <xdr:clientData/>
  </xdr:twoCellAnchor>
  <xdr:twoCellAnchor editAs="oneCell">
    <xdr:from>
      <xdr:col>8</xdr:col>
      <xdr:colOff>800100</xdr:colOff>
      <xdr:row>6</xdr:row>
      <xdr:rowOff>142875</xdr:rowOff>
    </xdr:from>
    <xdr:to>
      <xdr:col>8</xdr:col>
      <xdr:colOff>2790825</xdr:colOff>
      <xdr:row>7</xdr:row>
      <xdr:rowOff>1570197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076950" y="1257300"/>
          <a:ext cx="1990725" cy="16178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3"/>
  <sheetViews>
    <sheetView tabSelected="1" zoomScale="80" zoomScaleNormal="80" workbookViewId="0">
      <pane xSplit="4" ySplit="3" topLeftCell="E4" activePane="bottomRight" state="frozen"/>
      <selection pane="topRight" activeCell="E1" sqref="E1"/>
      <selection pane="bottomLeft" activeCell="A4" sqref="A4"/>
      <selection pane="bottomRight" activeCell="P9" sqref="P9"/>
    </sheetView>
  </sheetViews>
  <sheetFormatPr baseColWidth="10" defaultRowHeight="15" x14ac:dyDescent="0.25"/>
  <cols>
    <col min="1" max="1" width="15.5703125" bestFit="1" customWidth="1"/>
    <col min="2" max="2" width="6.5703125" customWidth="1"/>
    <col min="3" max="3" width="3.7109375" customWidth="1"/>
    <col min="4" max="4" width="41.140625" customWidth="1"/>
    <col min="5" max="5" width="12.85546875" bestFit="1" customWidth="1"/>
    <col min="6" max="6" width="15" bestFit="1" customWidth="1"/>
    <col min="7" max="7" width="16" bestFit="1" customWidth="1"/>
    <col min="8" max="9" width="15.5703125" customWidth="1"/>
    <col min="10" max="10" width="43.28515625" customWidth="1"/>
    <col min="11" max="11" width="46.28515625" customWidth="1"/>
    <col min="12" max="12" width="47" customWidth="1"/>
    <col min="13" max="13" width="53.28515625" customWidth="1"/>
  </cols>
  <sheetData>
    <row r="1" spans="1:14" x14ac:dyDescent="0.25">
      <c r="A1" s="1" t="s">
        <v>0</v>
      </c>
      <c r="B1" s="2"/>
      <c r="C1" s="2"/>
      <c r="D1" s="2"/>
      <c r="E1" s="2"/>
      <c r="F1" s="2"/>
      <c r="G1" s="2"/>
      <c r="H1" s="2"/>
      <c r="I1" s="2"/>
    </row>
    <row r="2" spans="1:14" ht="18.75" x14ac:dyDescent="0.25">
      <c r="A2" s="3" t="s">
        <v>1</v>
      </c>
      <c r="B2" s="4"/>
      <c r="C2" s="4"/>
      <c r="D2" s="4"/>
      <c r="E2" s="4"/>
      <c r="F2" s="4"/>
      <c r="G2" s="4"/>
      <c r="H2" s="4"/>
      <c r="I2" s="4"/>
    </row>
    <row r="3" spans="1:14" x14ac:dyDescent="0.25">
      <c r="A3" s="5" t="s">
        <v>2</v>
      </c>
      <c r="B3" s="5" t="s">
        <v>5</v>
      </c>
      <c r="C3" s="5" t="s">
        <v>6</v>
      </c>
      <c r="D3" s="6" t="s">
        <v>3</v>
      </c>
      <c r="E3" s="7" t="s">
        <v>7</v>
      </c>
      <c r="F3" s="7" t="s">
        <v>87</v>
      </c>
      <c r="G3" s="7" t="s">
        <v>88</v>
      </c>
      <c r="H3" s="7" t="s">
        <v>131</v>
      </c>
      <c r="I3" s="7" t="s">
        <v>132</v>
      </c>
    </row>
    <row r="4" spans="1:14" ht="23.25" x14ac:dyDescent="0.25">
      <c r="A4" s="39"/>
      <c r="B4" s="39"/>
      <c r="C4" s="39" t="s">
        <v>11</v>
      </c>
      <c r="D4" s="43" t="s">
        <v>9</v>
      </c>
      <c r="E4" s="40"/>
      <c r="F4" s="41"/>
      <c r="G4" s="41"/>
      <c r="H4" s="41"/>
      <c r="I4" s="41"/>
      <c r="J4" s="42"/>
      <c r="K4" s="42"/>
      <c r="L4" s="42"/>
      <c r="M4" s="42"/>
    </row>
    <row r="5" spans="1:14" x14ac:dyDescent="0.25">
      <c r="A5" s="18" t="s">
        <v>12</v>
      </c>
      <c r="B5" s="18" t="s">
        <v>10</v>
      </c>
      <c r="C5" s="18" t="s">
        <v>11</v>
      </c>
      <c r="D5" s="19" t="s">
        <v>13</v>
      </c>
      <c r="E5" s="20">
        <f>E24</f>
        <v>1</v>
      </c>
      <c r="F5" s="20">
        <f>F24</f>
        <v>247350.12</v>
      </c>
      <c r="G5" s="20">
        <f>G24</f>
        <v>175255.08</v>
      </c>
      <c r="H5" s="21">
        <f>H24</f>
        <v>247350.12</v>
      </c>
      <c r="I5" s="21">
        <f>I24</f>
        <v>175255.08</v>
      </c>
      <c r="J5" s="30" t="s">
        <v>60</v>
      </c>
      <c r="K5" s="30" t="s">
        <v>61</v>
      </c>
      <c r="L5" s="30" t="s">
        <v>62</v>
      </c>
      <c r="M5" s="30" t="s">
        <v>89</v>
      </c>
    </row>
    <row r="6" spans="1:14" x14ac:dyDescent="0.25">
      <c r="A6" s="37" t="s">
        <v>14</v>
      </c>
      <c r="B6" s="37" t="s">
        <v>16</v>
      </c>
      <c r="C6" s="37" t="s">
        <v>17</v>
      </c>
      <c r="D6" s="38" t="s">
        <v>15</v>
      </c>
      <c r="E6" s="11">
        <v>7</v>
      </c>
      <c r="F6" s="11">
        <v>2365.1999999999998</v>
      </c>
      <c r="G6" s="11">
        <v>1561.03</v>
      </c>
      <c r="H6" s="22">
        <f>ROUND(E6*F6,2)</f>
        <v>16556.400000000001</v>
      </c>
      <c r="I6" s="82">
        <f>ROUND(E6*G6,2)</f>
        <v>10927.21</v>
      </c>
      <c r="J6" s="31"/>
      <c r="K6" s="31"/>
      <c r="L6" s="31"/>
      <c r="M6" s="54" t="s">
        <v>101</v>
      </c>
    </row>
    <row r="7" spans="1:14" ht="135" x14ac:dyDescent="0.25">
      <c r="A7" s="33"/>
      <c r="B7" s="33"/>
      <c r="C7" s="33"/>
      <c r="D7" s="34" t="s">
        <v>85</v>
      </c>
      <c r="E7" s="33"/>
      <c r="F7" s="33"/>
      <c r="G7" s="33"/>
      <c r="H7" s="35"/>
      <c r="I7" s="35"/>
      <c r="J7" s="36"/>
      <c r="K7" s="36"/>
      <c r="L7" s="36"/>
      <c r="M7" s="50" t="s">
        <v>120</v>
      </c>
    </row>
    <row r="8" spans="1:14" x14ac:dyDescent="0.25">
      <c r="A8" s="37" t="s">
        <v>19</v>
      </c>
      <c r="B8" s="37" t="s">
        <v>16</v>
      </c>
      <c r="C8" s="37" t="s">
        <v>17</v>
      </c>
      <c r="D8" s="38" t="s">
        <v>18</v>
      </c>
      <c r="E8" s="11">
        <v>16</v>
      </c>
      <c r="F8" s="11">
        <v>1426.8</v>
      </c>
      <c r="G8" s="11">
        <v>941.69</v>
      </c>
      <c r="H8" s="22">
        <f>ROUND(E8*F8,2)</f>
        <v>22828.799999999999</v>
      </c>
      <c r="I8" s="82">
        <f>ROUND(E8*G8,2)</f>
        <v>15067.04</v>
      </c>
      <c r="J8" s="31"/>
      <c r="K8" s="31"/>
      <c r="L8" s="31"/>
      <c r="M8" s="54" t="s">
        <v>101</v>
      </c>
    </row>
    <row r="9" spans="1:14" ht="135" x14ac:dyDescent="0.25">
      <c r="A9" s="33"/>
      <c r="B9" s="33"/>
      <c r="C9" s="33"/>
      <c r="D9" s="34" t="s">
        <v>86</v>
      </c>
      <c r="E9" s="33"/>
      <c r="F9" s="33"/>
      <c r="G9" s="33"/>
      <c r="H9" s="35"/>
      <c r="I9" s="35"/>
      <c r="J9" s="36"/>
      <c r="K9" s="36"/>
      <c r="L9" s="36"/>
      <c r="M9" s="50" t="s">
        <v>121</v>
      </c>
    </row>
    <row r="10" spans="1:14" x14ac:dyDescent="0.25">
      <c r="A10" s="37" t="s">
        <v>8</v>
      </c>
      <c r="B10" s="37" t="s">
        <v>16</v>
      </c>
      <c r="C10" s="37" t="s">
        <v>17</v>
      </c>
      <c r="D10" s="38" t="s">
        <v>20</v>
      </c>
      <c r="E10" s="11">
        <v>25</v>
      </c>
      <c r="F10" s="11">
        <v>415.2</v>
      </c>
      <c r="G10" s="11">
        <v>274.02999999999997</v>
      </c>
      <c r="H10" s="22">
        <f>ROUND(E10*F10,2)</f>
        <v>10380</v>
      </c>
      <c r="I10" s="82">
        <f>ROUND(E10*G10,2)</f>
        <v>6850.75</v>
      </c>
      <c r="J10" s="31"/>
      <c r="K10" s="31"/>
      <c r="L10" s="31"/>
      <c r="M10" s="65" t="s">
        <v>102</v>
      </c>
    </row>
    <row r="11" spans="1:14" ht="145.5" customHeight="1" x14ac:dyDescent="0.25">
      <c r="A11" s="33"/>
      <c r="B11" s="33"/>
      <c r="C11" s="33"/>
      <c r="D11" s="34" t="s">
        <v>63</v>
      </c>
      <c r="E11" s="33"/>
      <c r="F11" s="33"/>
      <c r="G11" s="33"/>
      <c r="H11" s="35"/>
      <c r="I11" s="35"/>
      <c r="J11" s="36"/>
      <c r="K11" s="36"/>
      <c r="L11" s="36"/>
      <c r="M11" s="50" t="s">
        <v>122</v>
      </c>
    </row>
    <row r="12" spans="1:14" x14ac:dyDescent="0.25">
      <c r="A12" s="37" t="s">
        <v>21</v>
      </c>
      <c r="B12" s="37" t="s">
        <v>16</v>
      </c>
      <c r="C12" s="37" t="s">
        <v>17</v>
      </c>
      <c r="D12" s="38" t="s">
        <v>22</v>
      </c>
      <c r="E12" s="11">
        <v>29</v>
      </c>
      <c r="F12" s="11">
        <v>819</v>
      </c>
      <c r="G12" s="11">
        <v>540.54</v>
      </c>
      <c r="H12" s="22">
        <f>ROUND(E12*F12,2)</f>
        <v>23751</v>
      </c>
      <c r="I12" s="82">
        <f>ROUND(E12*G12,2)</f>
        <v>15675.66</v>
      </c>
      <c r="J12" s="31"/>
      <c r="K12" s="31"/>
      <c r="L12" s="31"/>
      <c r="M12" s="65" t="s">
        <v>103</v>
      </c>
    </row>
    <row r="13" spans="1:14" ht="166.5" customHeight="1" x14ac:dyDescent="0.25">
      <c r="A13" s="33"/>
      <c r="B13" s="33"/>
      <c r="C13" s="33"/>
      <c r="D13" s="34" t="s">
        <v>64</v>
      </c>
      <c r="E13" s="33"/>
      <c r="F13" s="33"/>
      <c r="G13" s="33"/>
      <c r="H13" s="35"/>
      <c r="I13" s="35"/>
      <c r="J13" s="36"/>
      <c r="K13" s="36"/>
      <c r="L13" s="36"/>
      <c r="M13" s="50" t="s">
        <v>123</v>
      </c>
      <c r="N13" s="57"/>
    </row>
    <row r="14" spans="1:14" x14ac:dyDescent="0.25">
      <c r="A14" s="37" t="s">
        <v>23</v>
      </c>
      <c r="B14" s="37" t="s">
        <v>16</v>
      </c>
      <c r="C14" s="37" t="s">
        <v>17</v>
      </c>
      <c r="D14" s="38" t="s">
        <v>24</v>
      </c>
      <c r="E14" s="11">
        <v>24</v>
      </c>
      <c r="F14" s="11">
        <v>1216.8</v>
      </c>
      <c r="G14" s="11">
        <v>803.09</v>
      </c>
      <c r="H14" s="22">
        <f>ROUND(E14*F14,2)</f>
        <v>29203.200000000001</v>
      </c>
      <c r="I14" s="82">
        <f>ROUND(E14*G14,2)</f>
        <v>19274.16</v>
      </c>
      <c r="J14" s="31"/>
      <c r="K14" s="31"/>
      <c r="L14" s="31"/>
      <c r="M14" s="65" t="s">
        <v>104</v>
      </c>
    </row>
    <row r="15" spans="1:14" ht="169.5" customHeight="1" x14ac:dyDescent="0.25">
      <c r="A15" s="33"/>
      <c r="B15" s="33"/>
      <c r="C15" s="33"/>
      <c r="D15" s="34" t="s">
        <v>65</v>
      </c>
      <c r="E15" s="33"/>
      <c r="F15" s="33"/>
      <c r="G15" s="33"/>
      <c r="H15" s="35"/>
      <c r="I15" s="35"/>
      <c r="J15" s="36"/>
      <c r="K15" s="36"/>
      <c r="L15" s="36"/>
      <c r="M15" s="50" t="s">
        <v>124</v>
      </c>
      <c r="N15" s="57"/>
    </row>
    <row r="16" spans="1:14" x14ac:dyDescent="0.25">
      <c r="A16" s="37" t="s">
        <v>25</v>
      </c>
      <c r="B16" s="37" t="s">
        <v>16</v>
      </c>
      <c r="C16" s="37" t="s">
        <v>17</v>
      </c>
      <c r="D16" s="38" t="s">
        <v>26</v>
      </c>
      <c r="E16" s="11">
        <v>14</v>
      </c>
      <c r="F16" s="11">
        <v>499.2</v>
      </c>
      <c r="G16" s="11">
        <v>329.47</v>
      </c>
      <c r="H16" s="22">
        <f>ROUND(E16*F16,2)</f>
        <v>6988.8</v>
      </c>
      <c r="I16" s="82">
        <f>ROUND(E16*G16,2)</f>
        <v>4612.58</v>
      </c>
      <c r="J16" s="31"/>
      <c r="K16" s="31"/>
      <c r="L16" s="31"/>
      <c r="M16" s="54" t="s">
        <v>105</v>
      </c>
    </row>
    <row r="17" spans="1:14" ht="157.5" customHeight="1" x14ac:dyDescent="0.25">
      <c r="A17" s="33"/>
      <c r="B17" s="33"/>
      <c r="C17" s="33"/>
      <c r="D17" s="34" t="s">
        <v>66</v>
      </c>
      <c r="E17" s="33"/>
      <c r="F17" s="33"/>
      <c r="G17" s="33"/>
      <c r="H17" s="35"/>
      <c r="I17" s="35"/>
      <c r="J17" s="36"/>
      <c r="K17" s="36"/>
      <c r="L17" s="36"/>
      <c r="M17" s="50" t="s">
        <v>116</v>
      </c>
      <c r="N17" s="57"/>
    </row>
    <row r="18" spans="1:14" ht="26.25" customHeight="1" x14ac:dyDescent="0.25">
      <c r="A18" s="44" t="s">
        <v>28</v>
      </c>
      <c r="B18" s="44" t="s">
        <v>16</v>
      </c>
      <c r="C18" s="44" t="s">
        <v>17</v>
      </c>
      <c r="D18" s="45" t="s">
        <v>27</v>
      </c>
      <c r="E18" s="46">
        <v>2</v>
      </c>
      <c r="F18" s="46">
        <v>0</v>
      </c>
      <c r="G18" s="46">
        <v>0</v>
      </c>
      <c r="H18" s="47">
        <f>ROUND(E18*F18,2)</f>
        <v>0</v>
      </c>
      <c r="I18" s="82">
        <f>ROUND(E18*G18,2)</f>
        <v>0</v>
      </c>
      <c r="J18" s="48"/>
      <c r="K18" s="48"/>
      <c r="L18" s="48"/>
      <c r="M18" s="48"/>
    </row>
    <row r="19" spans="1:14" ht="158.25" customHeight="1" x14ac:dyDescent="0.25">
      <c r="A19" s="33"/>
      <c r="B19" s="33"/>
      <c r="C19" s="33"/>
      <c r="D19" s="34"/>
      <c r="E19" s="33"/>
      <c r="F19" s="33"/>
      <c r="G19" s="33"/>
      <c r="H19" s="35"/>
      <c r="I19" s="35"/>
      <c r="J19" s="36"/>
      <c r="K19" s="36"/>
      <c r="L19" s="58"/>
      <c r="M19" s="58"/>
    </row>
    <row r="20" spans="1:14" x14ac:dyDescent="0.25">
      <c r="A20" s="37" t="s">
        <v>31</v>
      </c>
      <c r="B20" s="37" t="s">
        <v>16</v>
      </c>
      <c r="C20" s="37" t="s">
        <v>17</v>
      </c>
      <c r="D20" s="38" t="s">
        <v>29</v>
      </c>
      <c r="E20" s="11">
        <v>328</v>
      </c>
      <c r="F20" s="11">
        <v>107.64</v>
      </c>
      <c r="G20" s="11">
        <v>107.64</v>
      </c>
      <c r="H20" s="22">
        <f>ROUND(E20*F20,2)</f>
        <v>35305.919999999998</v>
      </c>
      <c r="I20" s="82">
        <f>ROUND(E20*G20,2)</f>
        <v>35305.919999999998</v>
      </c>
      <c r="J20" s="31"/>
      <c r="K20" s="31"/>
      <c r="L20" s="31"/>
      <c r="M20" s="54" t="s">
        <v>106</v>
      </c>
    </row>
    <row r="21" spans="1:14" ht="184.5" customHeight="1" x14ac:dyDescent="0.25">
      <c r="A21" s="33"/>
      <c r="B21" s="33"/>
      <c r="C21" s="33"/>
      <c r="D21" s="34" t="s">
        <v>30</v>
      </c>
      <c r="E21" s="33"/>
      <c r="F21" s="33"/>
      <c r="G21" s="33"/>
      <c r="H21" s="35"/>
      <c r="I21" s="35"/>
      <c r="J21" s="36"/>
      <c r="K21" s="36"/>
      <c r="L21" s="36"/>
      <c r="M21" s="50" t="s">
        <v>126</v>
      </c>
    </row>
    <row r="22" spans="1:14" x14ac:dyDescent="0.25">
      <c r="A22" s="37" t="s">
        <v>35</v>
      </c>
      <c r="B22" s="37" t="s">
        <v>16</v>
      </c>
      <c r="C22" s="37" t="s">
        <v>17</v>
      </c>
      <c r="D22" s="38" t="s">
        <v>32</v>
      </c>
      <c r="E22" s="11">
        <v>328</v>
      </c>
      <c r="F22" s="11">
        <v>312</v>
      </c>
      <c r="G22" s="11">
        <v>205.92</v>
      </c>
      <c r="H22" s="22">
        <f>ROUND(E22*F22,2)</f>
        <v>102336</v>
      </c>
      <c r="I22" s="82">
        <f>ROUND(E22*G22,2)</f>
        <v>67541.759999999995</v>
      </c>
      <c r="J22" s="31"/>
      <c r="K22" s="31"/>
      <c r="L22" s="31"/>
      <c r="M22" s="54" t="s">
        <v>91</v>
      </c>
    </row>
    <row r="23" spans="1:14" ht="222.75" customHeight="1" x14ac:dyDescent="0.25">
      <c r="A23" s="13"/>
      <c r="B23" s="13"/>
      <c r="C23" s="13"/>
      <c r="D23" s="14" t="s">
        <v>67</v>
      </c>
      <c r="E23" s="13"/>
      <c r="F23" s="13"/>
      <c r="G23" s="13"/>
      <c r="H23" s="23"/>
      <c r="I23" s="23"/>
      <c r="J23" s="31"/>
      <c r="K23" s="31"/>
      <c r="L23" s="56"/>
      <c r="M23" s="56" t="s">
        <v>110</v>
      </c>
    </row>
    <row r="24" spans="1:14" ht="15.75" thickBot="1" x14ac:dyDescent="0.3">
      <c r="A24" s="25"/>
      <c r="B24" s="25"/>
      <c r="C24" s="25"/>
      <c r="D24" s="26"/>
      <c r="E24" s="27">
        <v>1</v>
      </c>
      <c r="F24" s="28">
        <f>H6+H8+H10+H12+H14+H16+SUM(H18:H20)+H22</f>
        <v>247350.12</v>
      </c>
      <c r="G24" s="28">
        <f>I6+I8+I10+I12+I14+I16+SUM(I18:I20)+I22</f>
        <v>175255.08</v>
      </c>
      <c r="H24" s="29">
        <f>ROUND(F24*E24,2)</f>
        <v>247350.12</v>
      </c>
      <c r="I24" s="81">
        <f>SUM(I6:I22)</f>
        <v>175255.08</v>
      </c>
      <c r="J24" s="32"/>
      <c r="K24" s="32"/>
      <c r="L24" s="32"/>
      <c r="M24" s="32"/>
    </row>
    <row r="25" spans="1:14" ht="0.95" customHeight="1" x14ac:dyDescent="0.25">
      <c r="A25" s="16"/>
      <c r="B25" s="16"/>
      <c r="C25" s="16"/>
      <c r="D25" s="17"/>
      <c r="E25" s="16"/>
      <c r="F25" s="16"/>
      <c r="G25" s="16"/>
      <c r="H25" s="16"/>
      <c r="I25" s="16"/>
    </row>
    <row r="26" spans="1:14" x14ac:dyDescent="0.25">
      <c r="A26" s="77"/>
      <c r="B26" s="77"/>
      <c r="C26" s="77"/>
      <c r="D26" s="77"/>
      <c r="E26" s="77"/>
      <c r="F26" s="77"/>
      <c r="G26" s="77"/>
      <c r="H26" s="77"/>
      <c r="I26" s="77"/>
      <c r="J26" s="77"/>
      <c r="K26" s="77"/>
      <c r="L26" s="77"/>
      <c r="M26" s="77"/>
    </row>
    <row r="27" spans="1:14" ht="15.75" thickBot="1" x14ac:dyDescent="0.3"/>
    <row r="28" spans="1:14" ht="29.25" customHeight="1" thickBot="1" x14ac:dyDescent="0.3">
      <c r="A28" s="78" t="s">
        <v>127</v>
      </c>
      <c r="B28" s="79"/>
      <c r="C28" s="79"/>
      <c r="D28" s="79"/>
      <c r="E28" s="79"/>
      <c r="F28" s="79"/>
      <c r="G28" s="79"/>
      <c r="H28" s="80"/>
      <c r="I28" s="83"/>
    </row>
    <row r="29" spans="1:14" ht="15.75" thickBot="1" x14ac:dyDescent="0.3"/>
    <row r="30" spans="1:14" x14ac:dyDescent="0.25">
      <c r="A30" s="66" t="s">
        <v>107</v>
      </c>
      <c r="B30" s="67" t="s">
        <v>16</v>
      </c>
      <c r="C30" s="67" t="s">
        <v>17</v>
      </c>
      <c r="D30" s="68" t="s">
        <v>108</v>
      </c>
      <c r="E30" s="69">
        <v>328</v>
      </c>
      <c r="F30" s="69">
        <v>366</v>
      </c>
      <c r="G30" s="69">
        <v>241.56</v>
      </c>
      <c r="H30" s="70">
        <f>ROUND(E30*F30,2)</f>
        <v>120048</v>
      </c>
      <c r="I30" s="84">
        <f>ROUND(E30*G30,2)</f>
        <v>79231.679999999993</v>
      </c>
      <c r="J30" s="71"/>
      <c r="K30" s="71"/>
      <c r="L30" s="71"/>
      <c r="M30" s="72" t="s">
        <v>100</v>
      </c>
    </row>
    <row r="31" spans="1:14" ht="222.75" customHeight="1" thickBot="1" x14ac:dyDescent="0.3">
      <c r="A31" s="73"/>
      <c r="B31" s="25"/>
      <c r="C31" s="25"/>
      <c r="D31" s="74" t="s">
        <v>67</v>
      </c>
      <c r="E31" s="25"/>
      <c r="F31" s="25"/>
      <c r="G31" s="25"/>
      <c r="H31" s="75"/>
      <c r="I31" s="85"/>
      <c r="J31" s="32"/>
      <c r="K31" s="32"/>
      <c r="L31" s="76"/>
      <c r="M31" s="76" t="s">
        <v>125</v>
      </c>
    </row>
    <row r="32" spans="1:14" x14ac:dyDescent="0.25">
      <c r="A32" s="66"/>
      <c r="B32" s="67" t="s">
        <v>16</v>
      </c>
      <c r="C32" s="67" t="s">
        <v>17</v>
      </c>
      <c r="D32" s="68" t="s">
        <v>128</v>
      </c>
      <c r="E32" s="69">
        <v>1</v>
      </c>
      <c r="F32" s="69">
        <v>372.6</v>
      </c>
      <c r="G32" s="69">
        <v>245.92</v>
      </c>
      <c r="H32" s="70">
        <f>ROUND(E32*F32,2)</f>
        <v>372.6</v>
      </c>
      <c r="I32" s="86">
        <f>ROUND(E32*G32,2)</f>
        <v>245.92</v>
      </c>
      <c r="J32" s="71"/>
      <c r="K32" s="71"/>
      <c r="L32" s="71"/>
      <c r="M32" s="72" t="s">
        <v>100</v>
      </c>
    </row>
    <row r="33" spans="1:13" ht="222.75" customHeight="1" thickBot="1" x14ac:dyDescent="0.3">
      <c r="A33" s="73"/>
      <c r="B33" s="25"/>
      <c r="C33" s="25"/>
      <c r="D33" s="74" t="s">
        <v>130</v>
      </c>
      <c r="E33" s="25"/>
      <c r="F33" s="25"/>
      <c r="G33" s="25"/>
      <c r="H33" s="75"/>
      <c r="I33" s="85"/>
      <c r="J33" s="32"/>
      <c r="K33" s="32"/>
      <c r="L33" s="76"/>
      <c r="M33" s="76" t="s">
        <v>129</v>
      </c>
    </row>
  </sheetData>
  <mergeCells count="1">
    <mergeCell ref="A28:H28"/>
  </mergeCells>
  <dataValidations disablePrompts="1" count="1">
    <dataValidation type="list" allowBlank="1" showInputMessage="1" showErrorMessage="1" sqref="B4:B25 B30:B33">
      <formula1>"Capítulo,Partida,Mano de obra,Maquinaria,Material,Otros,"</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2"/>
  <sheetViews>
    <sheetView zoomScale="70" zoomScaleNormal="70" zoomScaleSheetLayoutView="80" workbookViewId="0">
      <pane xSplit="4" ySplit="3" topLeftCell="E13" activePane="bottomRight" state="frozen"/>
      <selection pane="topRight" activeCell="E1" sqref="E1"/>
      <selection pane="bottomLeft" activeCell="A4" sqref="A4"/>
      <selection pane="bottomRight" activeCell="D28" sqref="D28"/>
    </sheetView>
  </sheetViews>
  <sheetFormatPr baseColWidth="10" defaultRowHeight="15" x14ac:dyDescent="0.25"/>
  <cols>
    <col min="1" max="1" width="15.5703125" hidden="1" customWidth="1"/>
    <col min="2" max="2" width="6.5703125" hidden="1" customWidth="1"/>
    <col min="3" max="3" width="3.7109375" hidden="1" customWidth="1"/>
    <col min="4" max="4" width="64" bestFit="1" customWidth="1"/>
    <col min="5" max="5" width="12.7109375" bestFit="1" customWidth="1"/>
    <col min="6" max="6" width="15.42578125" bestFit="1" customWidth="1"/>
    <col min="7" max="7" width="16.5703125" bestFit="1" customWidth="1"/>
    <col min="8" max="8" width="12.5703125" bestFit="1" customWidth="1"/>
    <col min="9" max="9" width="37.5703125" customWidth="1"/>
    <col min="10" max="10" width="42" customWidth="1"/>
    <col min="11" max="11" width="35.28515625" customWidth="1"/>
    <col min="12" max="12" width="36.42578125" style="52" customWidth="1"/>
  </cols>
  <sheetData>
    <row r="1" spans="1:13" x14ac:dyDescent="0.25">
      <c r="A1" s="1" t="s">
        <v>0</v>
      </c>
      <c r="B1" s="2"/>
      <c r="C1" s="2"/>
      <c r="D1" s="2"/>
      <c r="E1" s="2"/>
      <c r="F1" s="2"/>
      <c r="G1" s="2"/>
      <c r="H1" s="2"/>
    </row>
    <row r="2" spans="1:13" ht="18.75" x14ac:dyDescent="0.25">
      <c r="A2" s="3" t="s">
        <v>1</v>
      </c>
      <c r="B2" s="4"/>
      <c r="C2" s="4"/>
      <c r="D2" s="4"/>
      <c r="E2" s="4"/>
      <c r="F2" s="4"/>
      <c r="G2" s="4"/>
      <c r="H2" s="4"/>
    </row>
    <row r="3" spans="1:13" x14ac:dyDescent="0.25">
      <c r="A3" s="5" t="s">
        <v>2</v>
      </c>
      <c r="B3" s="5" t="s">
        <v>5</v>
      </c>
      <c r="C3" s="5" t="s">
        <v>6</v>
      </c>
      <c r="D3" s="6" t="s">
        <v>3</v>
      </c>
      <c r="E3" s="7" t="s">
        <v>7</v>
      </c>
      <c r="F3" s="7" t="s">
        <v>87</v>
      </c>
      <c r="G3" s="7" t="s">
        <v>88</v>
      </c>
      <c r="H3" s="7" t="s">
        <v>4</v>
      </c>
    </row>
    <row r="4" spans="1:13" ht="23.25" x14ac:dyDescent="0.25">
      <c r="A4" s="39"/>
      <c r="B4" s="39"/>
      <c r="C4" s="39" t="s">
        <v>11</v>
      </c>
      <c r="D4" s="43" t="s">
        <v>9</v>
      </c>
      <c r="E4" s="40"/>
      <c r="F4" s="41"/>
      <c r="G4" s="41"/>
      <c r="H4" s="41"/>
      <c r="I4" s="42"/>
      <c r="J4" s="42"/>
      <c r="K4" s="42"/>
      <c r="L4" s="53"/>
    </row>
    <row r="5" spans="1:13" ht="0.95" customHeight="1" x14ac:dyDescent="0.25">
      <c r="A5" s="16"/>
      <c r="B5" s="16"/>
      <c r="C5" s="16"/>
      <c r="D5" s="17"/>
      <c r="E5" s="16"/>
      <c r="F5" s="16"/>
      <c r="G5" s="20">
        <f>G24</f>
        <v>0</v>
      </c>
      <c r="H5" s="16"/>
    </row>
    <row r="6" spans="1:13" x14ac:dyDescent="0.25">
      <c r="A6" s="18" t="s">
        <v>33</v>
      </c>
      <c r="B6" s="18" t="s">
        <v>10</v>
      </c>
      <c r="C6" s="18" t="s">
        <v>11</v>
      </c>
      <c r="D6" s="19" t="s">
        <v>34</v>
      </c>
      <c r="E6" s="20">
        <f>E30</f>
        <v>1</v>
      </c>
      <c r="F6" s="20">
        <f>F30</f>
        <v>70402.2</v>
      </c>
      <c r="G6" s="20">
        <v>0</v>
      </c>
      <c r="H6" s="20">
        <f>H30</f>
        <v>70402.2</v>
      </c>
      <c r="I6" s="30" t="s">
        <v>60</v>
      </c>
      <c r="J6" s="30" t="s">
        <v>61</v>
      </c>
      <c r="K6" s="30" t="s">
        <v>62</v>
      </c>
      <c r="L6" s="30" t="s">
        <v>89</v>
      </c>
    </row>
    <row r="7" spans="1:13" x14ac:dyDescent="0.25">
      <c r="A7" s="37" t="s">
        <v>37</v>
      </c>
      <c r="B7" s="37" t="s">
        <v>16</v>
      </c>
      <c r="C7" s="37" t="s">
        <v>17</v>
      </c>
      <c r="D7" s="38" t="s">
        <v>36</v>
      </c>
      <c r="E7" s="11">
        <v>10</v>
      </c>
      <c r="F7" s="11">
        <v>103.2</v>
      </c>
      <c r="G7" s="11">
        <v>68.11</v>
      </c>
      <c r="H7" s="12">
        <f>ROUND(E7*F7,2)</f>
        <v>1032</v>
      </c>
      <c r="I7" s="31"/>
      <c r="J7" s="31"/>
      <c r="K7" s="31"/>
      <c r="L7" s="54" t="s">
        <v>90</v>
      </c>
    </row>
    <row r="8" spans="1:13" ht="150" customHeight="1" x14ac:dyDescent="0.25">
      <c r="A8" s="13"/>
      <c r="B8" s="13"/>
      <c r="C8" s="13"/>
      <c r="D8" s="14" t="s">
        <v>68</v>
      </c>
      <c r="E8" s="13"/>
      <c r="F8" s="13"/>
      <c r="G8" s="13"/>
      <c r="H8" s="13"/>
      <c r="I8" s="36"/>
      <c r="J8" s="36"/>
      <c r="K8" s="36"/>
      <c r="L8" s="50" t="s">
        <v>111</v>
      </c>
      <c r="M8" s="49"/>
    </row>
    <row r="9" spans="1:13" x14ac:dyDescent="0.25">
      <c r="A9" s="37" t="s">
        <v>43</v>
      </c>
      <c r="B9" s="37" t="s">
        <v>16</v>
      </c>
      <c r="C9" s="37" t="s">
        <v>17</v>
      </c>
      <c r="D9" s="38" t="s">
        <v>38</v>
      </c>
      <c r="E9" s="11">
        <v>2</v>
      </c>
      <c r="F9" s="11">
        <v>1282.8</v>
      </c>
      <c r="G9" s="11">
        <v>846.65</v>
      </c>
      <c r="H9" s="22">
        <f>ROUND(E9*F9,2)</f>
        <v>2565.6</v>
      </c>
      <c r="I9" s="48"/>
      <c r="J9" s="48"/>
      <c r="K9" s="48"/>
      <c r="L9" s="61" t="s">
        <v>109</v>
      </c>
    </row>
    <row r="10" spans="1:13" ht="151.5" customHeight="1" x14ac:dyDescent="0.25">
      <c r="A10" s="13"/>
      <c r="B10" s="13"/>
      <c r="C10" s="13"/>
      <c r="D10" s="14" t="s">
        <v>39</v>
      </c>
      <c r="E10" s="13"/>
      <c r="F10" s="13"/>
      <c r="G10" s="13"/>
      <c r="H10" s="23"/>
      <c r="I10" s="36"/>
      <c r="J10" s="36"/>
      <c r="K10" s="36"/>
      <c r="L10" s="59" t="s">
        <v>113</v>
      </c>
      <c r="M10" s="60"/>
    </row>
    <row r="11" spans="1:13" x14ac:dyDescent="0.25">
      <c r="A11" s="37" t="s">
        <v>42</v>
      </c>
      <c r="B11" s="37" t="s">
        <v>16</v>
      </c>
      <c r="C11" s="37" t="s">
        <v>17</v>
      </c>
      <c r="D11" s="38" t="s">
        <v>40</v>
      </c>
      <c r="E11" s="11">
        <v>2</v>
      </c>
      <c r="F11" s="11">
        <v>1344</v>
      </c>
      <c r="G11" s="11">
        <v>887.04</v>
      </c>
      <c r="H11" s="22">
        <f>ROUND(E11*F11,2)</f>
        <v>2688</v>
      </c>
      <c r="I11" s="31"/>
      <c r="J11" s="31"/>
      <c r="K11" s="31"/>
      <c r="L11" s="54" t="s">
        <v>109</v>
      </c>
    </row>
    <row r="12" spans="1:13" ht="140.25" customHeight="1" x14ac:dyDescent="0.25">
      <c r="A12" s="13"/>
      <c r="B12" s="13"/>
      <c r="C12" s="13"/>
      <c r="D12" s="14" t="s">
        <v>41</v>
      </c>
      <c r="E12" s="13"/>
      <c r="F12" s="13"/>
      <c r="G12" s="13"/>
      <c r="H12" s="23"/>
      <c r="I12" s="36"/>
      <c r="J12" s="36"/>
      <c r="K12" s="36"/>
      <c r="L12" s="59" t="s">
        <v>112</v>
      </c>
      <c r="M12" s="55"/>
    </row>
    <row r="13" spans="1:13" x14ac:dyDescent="0.25">
      <c r="A13" s="37" t="s">
        <v>45</v>
      </c>
      <c r="B13" s="37" t="s">
        <v>16</v>
      </c>
      <c r="C13" s="37" t="s">
        <v>17</v>
      </c>
      <c r="D13" s="38" t="s">
        <v>70</v>
      </c>
      <c r="E13" s="11">
        <v>28</v>
      </c>
      <c r="F13" s="11">
        <v>285</v>
      </c>
      <c r="G13" s="11">
        <v>188.1</v>
      </c>
      <c r="H13" s="22">
        <f>ROUND(E13*F13,2)</f>
        <v>7980</v>
      </c>
      <c r="I13" s="31"/>
      <c r="J13" s="31"/>
      <c r="K13" s="31"/>
      <c r="L13" s="54" t="s">
        <v>91</v>
      </c>
    </row>
    <row r="14" spans="1:13" ht="150.75" customHeight="1" x14ac:dyDescent="0.25">
      <c r="A14" s="13"/>
      <c r="B14" s="13"/>
      <c r="C14" s="13"/>
      <c r="D14" s="14" t="s">
        <v>69</v>
      </c>
      <c r="E14" s="13"/>
      <c r="F14" s="13"/>
      <c r="G14" s="13"/>
      <c r="H14" s="23"/>
      <c r="I14" s="36"/>
      <c r="J14" s="36"/>
      <c r="K14" s="36"/>
      <c r="L14" s="50" t="s">
        <v>114</v>
      </c>
    </row>
    <row r="15" spans="1:13" x14ac:dyDescent="0.25">
      <c r="A15" s="37" t="s">
        <v>47</v>
      </c>
      <c r="B15" s="37" t="s">
        <v>16</v>
      </c>
      <c r="C15" s="37" t="s">
        <v>17</v>
      </c>
      <c r="D15" s="38" t="s">
        <v>44</v>
      </c>
      <c r="E15" s="11">
        <v>42</v>
      </c>
      <c r="F15" s="11">
        <v>142.19999999999999</v>
      </c>
      <c r="G15" s="11">
        <v>93.85</v>
      </c>
      <c r="H15" s="22">
        <f>ROUND(E15*F15,2)</f>
        <v>5972.4</v>
      </c>
      <c r="I15" s="31"/>
      <c r="J15" s="31"/>
      <c r="K15" s="31"/>
      <c r="L15" s="54" t="s">
        <v>92</v>
      </c>
    </row>
    <row r="16" spans="1:13" ht="165.75" customHeight="1" x14ac:dyDescent="0.25">
      <c r="A16" s="13"/>
      <c r="B16" s="13"/>
      <c r="C16" s="13"/>
      <c r="D16" s="14" t="s">
        <v>71</v>
      </c>
      <c r="E16" s="13"/>
      <c r="F16" s="13"/>
      <c r="G16" s="13"/>
      <c r="H16" s="23"/>
      <c r="I16" s="36"/>
      <c r="J16" s="36"/>
      <c r="K16" s="36"/>
      <c r="L16" s="50" t="s">
        <v>115</v>
      </c>
    </row>
    <row r="17" spans="1:13" x14ac:dyDescent="0.25">
      <c r="A17" s="37" t="s">
        <v>48</v>
      </c>
      <c r="B17" s="37" t="s">
        <v>16</v>
      </c>
      <c r="C17" s="37" t="s">
        <v>17</v>
      </c>
      <c r="D17" s="38" t="s">
        <v>46</v>
      </c>
      <c r="E17" s="11">
        <v>24</v>
      </c>
      <c r="F17" s="11">
        <v>964.2</v>
      </c>
      <c r="G17" s="11">
        <v>636.37</v>
      </c>
      <c r="H17" s="22">
        <f>ROUND(E17*F17,2)</f>
        <v>23140.799999999999</v>
      </c>
      <c r="I17" s="31"/>
      <c r="J17" s="31"/>
      <c r="K17" s="31"/>
      <c r="L17" s="54" t="s">
        <v>93</v>
      </c>
    </row>
    <row r="18" spans="1:13" ht="169.5" customHeight="1" x14ac:dyDescent="0.25">
      <c r="A18" s="13"/>
      <c r="B18" s="13"/>
      <c r="C18" s="13"/>
      <c r="D18" s="14" t="s">
        <v>72</v>
      </c>
      <c r="E18" s="13"/>
      <c r="F18" s="13"/>
      <c r="G18" s="13"/>
      <c r="H18" s="23"/>
      <c r="I18" s="36"/>
      <c r="J18" s="36"/>
      <c r="K18" s="36"/>
      <c r="L18" s="50" t="s">
        <v>117</v>
      </c>
    </row>
    <row r="19" spans="1:13" x14ac:dyDescent="0.25">
      <c r="A19" s="37" t="s">
        <v>49</v>
      </c>
      <c r="B19" s="37" t="s">
        <v>16</v>
      </c>
      <c r="C19" s="37" t="s">
        <v>17</v>
      </c>
      <c r="D19" s="38" t="s">
        <v>73</v>
      </c>
      <c r="E19" s="11">
        <v>17</v>
      </c>
      <c r="F19" s="11">
        <v>1147.8</v>
      </c>
      <c r="G19" s="11">
        <v>757.55</v>
      </c>
      <c r="H19" s="22">
        <f>ROUND(E19*F19,2)</f>
        <v>19512.599999999999</v>
      </c>
      <c r="I19" s="31"/>
      <c r="J19" s="31"/>
      <c r="K19" s="31"/>
      <c r="L19" s="54" t="s">
        <v>94</v>
      </c>
    </row>
    <row r="20" spans="1:13" ht="144.75" customHeight="1" x14ac:dyDescent="0.25">
      <c r="A20" s="13"/>
      <c r="B20" s="13"/>
      <c r="C20" s="13"/>
      <c r="D20" s="14" t="s">
        <v>74</v>
      </c>
      <c r="E20" s="13"/>
      <c r="F20" s="13"/>
      <c r="G20" s="13"/>
      <c r="H20" s="23"/>
      <c r="I20" s="36"/>
      <c r="J20" s="36"/>
      <c r="K20" s="36"/>
      <c r="L20" s="50" t="s">
        <v>118</v>
      </c>
    </row>
    <row r="21" spans="1:13" x14ac:dyDescent="0.25">
      <c r="A21" s="37" t="s">
        <v>51</v>
      </c>
      <c r="B21" s="37" t="s">
        <v>16</v>
      </c>
      <c r="C21" s="37" t="s">
        <v>17</v>
      </c>
      <c r="D21" s="38" t="s">
        <v>75</v>
      </c>
      <c r="E21" s="11">
        <v>5</v>
      </c>
      <c r="F21" s="11">
        <v>173.4</v>
      </c>
      <c r="G21" s="11">
        <v>114.44</v>
      </c>
      <c r="H21" s="22">
        <f>ROUND(E21*F21,2)</f>
        <v>867</v>
      </c>
      <c r="I21" s="31"/>
      <c r="J21" s="31"/>
      <c r="K21" s="31"/>
      <c r="L21" s="54" t="s">
        <v>95</v>
      </c>
    </row>
    <row r="22" spans="1:13" ht="112.5" customHeight="1" x14ac:dyDescent="0.25">
      <c r="A22" s="13"/>
      <c r="B22" s="13"/>
      <c r="C22" s="13"/>
      <c r="D22" s="14" t="s">
        <v>76</v>
      </c>
      <c r="E22" s="13"/>
      <c r="F22" s="13"/>
      <c r="G22" s="13"/>
      <c r="H22" s="23"/>
      <c r="I22" s="36"/>
      <c r="J22" s="36"/>
      <c r="K22" s="36"/>
      <c r="L22" s="50" t="s">
        <v>119</v>
      </c>
    </row>
    <row r="23" spans="1:13" x14ac:dyDescent="0.25">
      <c r="A23" s="37" t="s">
        <v>52</v>
      </c>
      <c r="B23" s="37" t="s">
        <v>16</v>
      </c>
      <c r="C23" s="37" t="s">
        <v>17</v>
      </c>
      <c r="D23" s="38" t="s">
        <v>50</v>
      </c>
      <c r="E23" s="11">
        <v>19</v>
      </c>
      <c r="F23" s="11">
        <v>100.2</v>
      </c>
      <c r="G23" s="11">
        <v>66.13</v>
      </c>
      <c r="H23" s="22">
        <f>ROUND(E23*F23,2)</f>
        <v>1903.8</v>
      </c>
      <c r="I23" s="31"/>
      <c r="J23" s="31"/>
      <c r="K23" s="31"/>
      <c r="L23" s="54" t="s">
        <v>97</v>
      </c>
    </row>
    <row r="24" spans="1:13" ht="129.75" customHeight="1" x14ac:dyDescent="0.25">
      <c r="A24" s="13"/>
      <c r="B24" s="13"/>
      <c r="C24" s="13"/>
      <c r="D24" s="14" t="s">
        <v>77</v>
      </c>
      <c r="E24" s="13"/>
      <c r="F24" s="13"/>
      <c r="G24" s="13"/>
      <c r="H24" s="23"/>
      <c r="I24" s="36"/>
      <c r="J24" s="36"/>
      <c r="K24" s="36"/>
      <c r="L24" s="50" t="s">
        <v>96</v>
      </c>
    </row>
    <row r="25" spans="1:13" x14ac:dyDescent="0.25">
      <c r="A25" s="37" t="s">
        <v>55</v>
      </c>
      <c r="B25" s="37" t="s">
        <v>16</v>
      </c>
      <c r="C25" s="37" t="s">
        <v>17</v>
      </c>
      <c r="D25" s="38" t="s">
        <v>78</v>
      </c>
      <c r="E25" s="11">
        <v>20</v>
      </c>
      <c r="F25" s="11">
        <v>237</v>
      </c>
      <c r="G25" s="11">
        <v>156.41999999999999</v>
      </c>
      <c r="H25" s="22">
        <f>ROUND(E25*F25,2)</f>
        <v>4740</v>
      </c>
      <c r="I25" s="31"/>
      <c r="J25" s="31"/>
      <c r="K25" s="31"/>
      <c r="L25" s="54" t="s">
        <v>98</v>
      </c>
    </row>
    <row r="26" spans="1:13" ht="133.5" customHeight="1" x14ac:dyDescent="0.25">
      <c r="A26" s="13"/>
      <c r="B26" s="13"/>
      <c r="C26" s="13"/>
      <c r="D26" s="14" t="s">
        <v>79</v>
      </c>
      <c r="E26" s="13"/>
      <c r="F26" s="13"/>
      <c r="G26" s="13"/>
      <c r="H26" s="23"/>
      <c r="I26" s="36"/>
      <c r="J26" s="36"/>
      <c r="K26" s="36"/>
      <c r="L26" s="50" t="s">
        <v>99</v>
      </c>
      <c r="M26" s="55"/>
    </row>
    <row r="27" spans="1:13" x14ac:dyDescent="0.25">
      <c r="A27" s="37" t="s">
        <v>58</v>
      </c>
      <c r="B27" s="37" t="s">
        <v>16</v>
      </c>
      <c r="C27" s="37" t="s">
        <v>17</v>
      </c>
      <c r="D27" s="38" t="s">
        <v>80</v>
      </c>
      <c r="E27" s="11">
        <v>2</v>
      </c>
      <c r="F27" s="11">
        <v>0</v>
      </c>
      <c r="G27" s="11">
        <v>0</v>
      </c>
      <c r="H27" s="22">
        <f>ROUND(E27*F27,2)</f>
        <v>0</v>
      </c>
      <c r="I27" s="31"/>
      <c r="J27" s="31"/>
      <c r="K27" s="31"/>
      <c r="L27" s="51"/>
    </row>
    <row r="28" spans="1:13" ht="160.5" customHeight="1" x14ac:dyDescent="0.25">
      <c r="A28" s="13"/>
      <c r="B28" s="13"/>
      <c r="C28" s="13"/>
      <c r="D28" s="14" t="s">
        <v>81</v>
      </c>
      <c r="E28" s="13"/>
      <c r="F28" s="13"/>
      <c r="G28" s="13"/>
      <c r="H28" s="23"/>
      <c r="I28" s="36"/>
      <c r="J28" s="36"/>
      <c r="K28" s="58"/>
      <c r="L28" s="62"/>
    </row>
    <row r="29" spans="1:13" x14ac:dyDescent="0.25">
      <c r="A29" s="37" t="s">
        <v>59</v>
      </c>
      <c r="B29" s="37" t="s">
        <v>16</v>
      </c>
      <c r="C29" s="37" t="s">
        <v>17</v>
      </c>
      <c r="D29" s="38" t="s">
        <v>82</v>
      </c>
      <c r="E29" s="11">
        <v>9</v>
      </c>
      <c r="F29" s="11">
        <v>0</v>
      </c>
      <c r="G29" s="11">
        <v>0</v>
      </c>
      <c r="H29" s="22">
        <f>ROUND(E29*F29,2)</f>
        <v>0</v>
      </c>
      <c r="I29" s="31"/>
      <c r="J29" s="31"/>
      <c r="K29" s="31"/>
      <c r="L29" s="51"/>
    </row>
    <row r="30" spans="1:13" ht="146.25" customHeight="1" thickBot="1" x14ac:dyDescent="0.3">
      <c r="A30" s="13"/>
      <c r="B30" s="13"/>
      <c r="C30" s="13"/>
      <c r="D30" s="14" t="s">
        <v>83</v>
      </c>
      <c r="E30" s="11">
        <v>1</v>
      </c>
      <c r="F30" s="8">
        <f>H7+H9+H11+SUM(H13:H15)+SUM(H17:H29)</f>
        <v>70402.2</v>
      </c>
      <c r="G30" s="8">
        <f>I7+I9+I11+SUM(I13:I15)+SUM(I17:I29)</f>
        <v>0</v>
      </c>
      <c r="H30" s="24">
        <f>ROUND(F30*E30,2)</f>
        <v>70402.2</v>
      </c>
      <c r="I30" s="32"/>
      <c r="J30" s="32"/>
      <c r="K30" s="63"/>
      <c r="L30" s="64"/>
    </row>
    <row r="31" spans="1:13" ht="1.5" customHeight="1" x14ac:dyDescent="0.25">
      <c r="A31" s="16"/>
      <c r="B31" s="16"/>
      <c r="C31" s="16"/>
      <c r="D31" s="17"/>
      <c r="E31" s="16"/>
      <c r="F31" s="16"/>
      <c r="H31" s="16"/>
    </row>
    <row r="32" spans="1:13" x14ac:dyDescent="0.25">
      <c r="A32" s="13"/>
      <c r="B32" s="13"/>
      <c r="C32" s="13"/>
      <c r="D32" s="14"/>
      <c r="E32" s="13"/>
      <c r="F32" s="13"/>
      <c r="H32" s="13"/>
    </row>
  </sheetData>
  <dataValidations disablePrompts="1" count="1">
    <dataValidation type="list" allowBlank="1" showInputMessage="1" showErrorMessage="1" sqref="B4:B32">
      <formula1>"Capítulo,Partida,Mano de obra,Maquinaria,Material,Otros,"</formula1>
    </dataValidation>
  </dataValidations>
  <pageMargins left="0.7" right="0.7" top="0.75" bottom="0.75" header="0.3" footer="0.3"/>
  <pageSetup paperSize="9" scale="32" fitToHeight="0" orientation="portrait" r:id="rId1"/>
  <rowBreaks count="1" manualBreakCount="1">
    <brk id="18"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
  <sheetViews>
    <sheetView workbookViewId="0">
      <pane xSplit="4" ySplit="3" topLeftCell="J4" activePane="bottomRight" state="frozen"/>
      <selection pane="topRight" activeCell="E1" sqref="E1"/>
      <selection pane="bottomLeft" activeCell="A4" sqref="A4"/>
      <selection pane="bottomRight" activeCell="A8" sqref="A8:K8"/>
    </sheetView>
  </sheetViews>
  <sheetFormatPr baseColWidth="10" defaultRowHeight="15" x14ac:dyDescent="0.25"/>
  <cols>
    <col min="1" max="1" width="15.5703125" bestFit="1" customWidth="1"/>
    <col min="2" max="2" width="6.5703125" customWidth="1"/>
    <col min="3" max="3" width="3.7109375" customWidth="1"/>
    <col min="4" max="4" width="32.85546875" customWidth="1"/>
    <col min="5" max="5" width="7.85546875" customWidth="1"/>
    <col min="6" max="6" width="9.7109375" customWidth="1"/>
    <col min="7" max="7" width="11.28515625" customWidth="1"/>
    <col min="8" max="8" width="7.7109375" customWidth="1"/>
    <col min="9" max="9" width="55.5703125" customWidth="1"/>
    <col min="10" max="10" width="66.28515625" customWidth="1"/>
    <col min="11" max="11" width="36.42578125" customWidth="1"/>
  </cols>
  <sheetData>
    <row r="1" spans="1:11" x14ac:dyDescent="0.25">
      <c r="A1" s="1" t="s">
        <v>0</v>
      </c>
      <c r="B1" s="2"/>
      <c r="C1" s="2"/>
      <c r="D1" s="2"/>
      <c r="E1" s="2"/>
      <c r="F1" s="2"/>
      <c r="G1" s="2"/>
      <c r="H1" s="2"/>
    </row>
    <row r="2" spans="1:11" ht="18.75" x14ac:dyDescent="0.25">
      <c r="A2" s="3" t="s">
        <v>1</v>
      </c>
      <c r="B2" s="4"/>
      <c r="C2" s="4"/>
      <c r="D2" s="4"/>
      <c r="E2" s="4"/>
      <c r="F2" s="4"/>
      <c r="G2" s="4"/>
      <c r="H2" s="4"/>
    </row>
    <row r="3" spans="1:11" x14ac:dyDescent="0.25">
      <c r="A3" s="5" t="s">
        <v>2</v>
      </c>
      <c r="B3" s="5" t="s">
        <v>5</v>
      </c>
      <c r="C3" s="5" t="s">
        <v>6</v>
      </c>
      <c r="D3" s="6" t="s">
        <v>3</v>
      </c>
      <c r="E3" s="7" t="s">
        <v>7</v>
      </c>
      <c r="F3" s="7" t="s">
        <v>87</v>
      </c>
      <c r="G3" s="7" t="s">
        <v>88</v>
      </c>
      <c r="H3" s="7" t="s">
        <v>4</v>
      </c>
    </row>
    <row r="4" spans="1:11" ht="23.25" x14ac:dyDescent="0.25">
      <c r="A4" s="39"/>
      <c r="B4" s="39"/>
      <c r="C4" s="39" t="s">
        <v>11</v>
      </c>
      <c r="D4" s="43" t="s">
        <v>9</v>
      </c>
      <c r="E4" s="40"/>
      <c r="F4" s="41"/>
      <c r="G4" s="41"/>
      <c r="H4" s="41"/>
      <c r="I4" s="42"/>
      <c r="J4" s="42"/>
      <c r="K4" s="42"/>
    </row>
    <row r="5" spans="1:11" ht="0.95" customHeight="1" x14ac:dyDescent="0.25">
      <c r="A5" s="16"/>
      <c r="B5" s="16"/>
      <c r="C5" s="16"/>
      <c r="D5" s="17"/>
      <c r="E5" s="16"/>
      <c r="F5" s="16"/>
      <c r="G5" s="20">
        <f>G24</f>
        <v>0</v>
      </c>
      <c r="H5" s="16"/>
    </row>
    <row r="6" spans="1:11" x14ac:dyDescent="0.25">
      <c r="A6" s="18" t="s">
        <v>53</v>
      </c>
      <c r="B6" s="18" t="s">
        <v>10</v>
      </c>
      <c r="C6" s="18" t="s">
        <v>11</v>
      </c>
      <c r="D6" s="19" t="s">
        <v>54</v>
      </c>
      <c r="E6" s="20">
        <f>E9</f>
        <v>1</v>
      </c>
      <c r="F6" s="20">
        <f>F9</f>
        <v>0</v>
      </c>
      <c r="G6" s="20">
        <v>0</v>
      </c>
      <c r="H6" s="20">
        <f>H9</f>
        <v>0</v>
      </c>
      <c r="I6" s="30" t="s">
        <v>60</v>
      </c>
      <c r="J6" s="30" t="s">
        <v>61</v>
      </c>
      <c r="K6" s="30" t="s">
        <v>62</v>
      </c>
    </row>
    <row r="7" spans="1:11" x14ac:dyDescent="0.25">
      <c r="A7" s="9" t="s">
        <v>55</v>
      </c>
      <c r="B7" s="9" t="s">
        <v>16</v>
      </c>
      <c r="C7" s="9" t="s">
        <v>17</v>
      </c>
      <c r="D7" s="10" t="s">
        <v>56</v>
      </c>
      <c r="E7" s="11">
        <v>10</v>
      </c>
      <c r="F7" s="11">
        <v>0</v>
      </c>
      <c r="G7" s="11">
        <v>0</v>
      </c>
      <c r="H7" s="12">
        <f>ROUND(E7*F7,2)</f>
        <v>0</v>
      </c>
      <c r="I7" s="31"/>
      <c r="J7" s="31"/>
      <c r="K7" s="31"/>
    </row>
    <row r="8" spans="1:11" ht="139.5" customHeight="1" x14ac:dyDescent="0.25">
      <c r="A8" s="13"/>
      <c r="B8" s="13"/>
      <c r="C8" s="13"/>
      <c r="D8" s="14" t="s">
        <v>84</v>
      </c>
      <c r="E8" s="13"/>
      <c r="F8" s="13"/>
      <c r="G8" s="13"/>
      <c r="H8" s="13"/>
      <c r="I8" s="36"/>
      <c r="J8" s="36"/>
      <c r="K8" s="58"/>
    </row>
    <row r="9" spans="1:11" x14ac:dyDescent="0.25">
      <c r="A9" s="13"/>
      <c r="B9" s="13"/>
      <c r="C9" s="13"/>
      <c r="D9" s="15" t="s">
        <v>57</v>
      </c>
      <c r="E9" s="11">
        <v>1</v>
      </c>
      <c r="F9" s="8">
        <f>H7</f>
        <v>0</v>
      </c>
      <c r="G9" s="8">
        <f>I7</f>
        <v>0</v>
      </c>
      <c r="H9" s="8">
        <f>ROUND(F9*E9,2)</f>
        <v>0</v>
      </c>
    </row>
    <row r="10" spans="1:11" ht="0.95" customHeight="1" x14ac:dyDescent="0.25">
      <c r="A10" s="16"/>
      <c r="B10" s="16"/>
      <c r="C10" s="16"/>
      <c r="D10" s="17"/>
      <c r="E10" s="16"/>
      <c r="F10" s="16"/>
      <c r="G10" s="13"/>
      <c r="H10" s="16"/>
    </row>
    <row r="11" spans="1:11" x14ac:dyDescent="0.25">
      <c r="A11" s="13"/>
      <c r="B11" s="13"/>
      <c r="C11" s="13"/>
      <c r="D11" s="14"/>
      <c r="E11" s="13"/>
      <c r="F11" s="13"/>
      <c r="G11" s="11"/>
      <c r="H11" s="13"/>
    </row>
    <row r="12" spans="1:11" x14ac:dyDescent="0.25">
      <c r="G12" s="13"/>
    </row>
    <row r="13" spans="1:11" x14ac:dyDescent="0.25">
      <c r="G13" s="11"/>
    </row>
    <row r="14" spans="1:11" x14ac:dyDescent="0.25">
      <c r="G14" s="13"/>
    </row>
    <row r="15" spans="1:11" x14ac:dyDescent="0.25">
      <c r="G15" s="11"/>
    </row>
    <row r="16" spans="1:11" x14ac:dyDescent="0.25">
      <c r="G16" s="13"/>
    </row>
    <row r="17" spans="7:7" x14ac:dyDescent="0.25">
      <c r="G17" s="11"/>
    </row>
    <row r="18" spans="7:7" x14ac:dyDescent="0.25">
      <c r="G18" s="13"/>
    </row>
    <row r="19" spans="7:7" x14ac:dyDescent="0.25">
      <c r="G19" s="11"/>
    </row>
    <row r="20" spans="7:7" x14ac:dyDescent="0.25">
      <c r="G20" s="13"/>
    </row>
    <row r="21" spans="7:7" x14ac:dyDescent="0.25">
      <c r="G21" s="11"/>
    </row>
    <row r="22" spans="7:7" x14ac:dyDescent="0.25">
      <c r="G22" s="13"/>
    </row>
    <row r="23" spans="7:7" x14ac:dyDescent="0.25">
      <c r="G23" s="11"/>
    </row>
    <row r="24" spans="7:7" x14ac:dyDescent="0.25">
      <c r="G24" s="13"/>
    </row>
    <row r="25" spans="7:7" x14ac:dyDescent="0.25">
      <c r="G25" s="11"/>
    </row>
    <row r="26" spans="7:7" x14ac:dyDescent="0.25">
      <c r="G26" s="13"/>
    </row>
    <row r="27" spans="7:7" x14ac:dyDescent="0.25">
      <c r="G27" s="11"/>
    </row>
    <row r="28" spans="7:7" x14ac:dyDescent="0.25">
      <c r="G28" s="13"/>
    </row>
    <row r="29" spans="7:7" x14ac:dyDescent="0.25">
      <c r="G29" s="11"/>
    </row>
  </sheetData>
  <dataValidations count="1">
    <dataValidation type="list" allowBlank="1" showInputMessage="1" showErrorMessage="1" sqref="B4:B11">
      <formula1>"Capítulo,Partida,Mano de obra,Maquinaria,Material,Otros,"</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1. Puestos operativos</vt:lpstr>
      <vt:lpstr>2. Reuniones informales</vt:lpstr>
      <vt:lpstr>3. Estanterías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Molina Martin</dc:creator>
  <cp:lastModifiedBy>salva</cp:lastModifiedBy>
  <cp:lastPrinted>2018-01-29T16:05:07Z</cp:lastPrinted>
  <dcterms:created xsi:type="dcterms:W3CDTF">2018-01-23T12:57:31Z</dcterms:created>
  <dcterms:modified xsi:type="dcterms:W3CDTF">2018-02-01T08:36:04Z</dcterms:modified>
</cp:coreProperties>
</file>