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\\corp.actiu.com\actiu\ActiuInfo\proyectos\83818\entrada\"/>
    </mc:Choice>
  </mc:AlternateContent>
  <bookViews>
    <workbookView xWindow="0" yWindow="0" windowWidth="9570" windowHeight="2580"/>
  </bookViews>
  <sheets>
    <sheet name="1. Puestos Operativos" sheetId="36" r:id="rId1"/>
    <sheet name="2. Reuniones Informales" sheetId="37" r:id="rId2"/>
    <sheet name="3. Estanterías" sheetId="38" r:id="rId3"/>
  </sheets>
  <definedNames>
    <definedName name="_xlnm.Print_Area" localSheetId="0">'1. Puestos Operativos'!$A$1:$S$83</definedName>
    <definedName name="_xlnm.Print_Area" localSheetId="1">'2. Reuniones Informales'!$A$1:$T$76</definedName>
    <definedName name="Print_Area" localSheetId="0">'1. Puestos Operativos'!$B$1:$R$92</definedName>
    <definedName name="Print_Titles" localSheetId="0">'1. Puestos Operativos'!$1:$8</definedName>
    <definedName name="_xlnm.Print_Titles" localSheetId="0">'1. Puestos Operativos'!$1:$10</definedName>
  </definedNames>
  <calcPr calcId="171027"/>
  <fileRecoveryPr autoRecover="0"/>
</workbook>
</file>

<file path=xl/calcChain.xml><?xml version="1.0" encoding="utf-8"?>
<calcChain xmlns="http://schemas.openxmlformats.org/spreadsheetml/2006/main">
  <c r="S66" i="36" l="1"/>
  <c r="X17" i="38" l="1"/>
  <c r="W17" i="38"/>
  <c r="H17" i="38"/>
  <c r="G17" i="38"/>
  <c r="I17" i="38" s="1"/>
  <c r="M17" i="38" s="1"/>
  <c r="O17" i="38" s="1"/>
  <c r="R15" i="38" s="1"/>
  <c r="S15" i="38" s="1"/>
  <c r="B17" i="38"/>
  <c r="AD8" i="38"/>
  <c r="AD7" i="38"/>
  <c r="AD6" i="38"/>
  <c r="AD5" i="38"/>
  <c r="X5" i="38"/>
  <c r="Y5" i="38" s="1"/>
  <c r="Z5" i="38" s="1"/>
  <c r="Y7" i="38" s="1"/>
  <c r="AD4" i="38"/>
  <c r="N17" i="38" l="1"/>
  <c r="S20" i="38"/>
  <c r="S22" i="38" s="1"/>
  <c r="S23" i="38" l="1"/>
  <c r="S24" i="38" s="1"/>
  <c r="N20" i="38"/>
</calcChain>
</file>

<file path=xl/sharedStrings.xml><?xml version="1.0" encoding="utf-8"?>
<sst xmlns="http://schemas.openxmlformats.org/spreadsheetml/2006/main" count="467" uniqueCount="122">
  <si>
    <t>CN2213M14</t>
  </si>
  <si>
    <t>SE9412800</t>
  </si>
  <si>
    <t>CN2418M14</t>
  </si>
  <si>
    <t>ACTIU BERBEGAL Y FORMAS, S.A.</t>
  </si>
  <si>
    <t>PARQUE TECNOLOGICO Actiu</t>
  </si>
  <si>
    <t>AUTOVIA CV.80 - SALIDA ONIL-CASTALLA</t>
  </si>
  <si>
    <t>Project:</t>
  </si>
  <si>
    <t>P.O.BOX, 11</t>
  </si>
  <si>
    <t>Date:</t>
  </si>
  <si>
    <t>C.P. 03420</t>
  </si>
  <si>
    <t>Offer valid until:</t>
  </si>
  <si>
    <t>Total</t>
  </si>
  <si>
    <t>Dealer:</t>
  </si>
  <si>
    <t>Total Neto</t>
  </si>
  <si>
    <t>BM201M12M19</t>
  </si>
  <si>
    <t>Fecha:</t>
  </si>
  <si>
    <t>Cliente:</t>
  </si>
  <si>
    <t>Castalla (ALICANTE)</t>
  </si>
  <si>
    <t>ESPAÑA</t>
  </si>
  <si>
    <t>PESO TOTAL</t>
  </si>
  <si>
    <t>VOLUMEN TOTAL</t>
  </si>
  <si>
    <t>UNIDADES MINIMAS</t>
  </si>
  <si>
    <t>LN2128M75M23</t>
  </si>
  <si>
    <t>Importe</t>
  </si>
  <si>
    <t>x</t>
  </si>
  <si>
    <t>Neto Ud</t>
  </si>
  <si>
    <t>Referencia:</t>
  </si>
  <si>
    <t>Direccion de Entrega:</t>
  </si>
  <si>
    <t>Persona de Contacto:</t>
  </si>
  <si>
    <t>Telefono:</t>
  </si>
  <si>
    <t xml:space="preserve">email: </t>
  </si>
  <si>
    <t>Total Proyecto</t>
  </si>
  <si>
    <t>I.V.A 21%</t>
  </si>
  <si>
    <t>Total Presupuesto</t>
  </si>
  <si>
    <t>F108M14</t>
  </si>
  <si>
    <t>% Dto1</t>
  </si>
  <si>
    <t>% Dto2</t>
  </si>
  <si>
    <t>PC28808</t>
  </si>
  <si>
    <t>Neto Partida</t>
  </si>
  <si>
    <t>Acabado</t>
  </si>
  <si>
    <t>Ud</t>
  </si>
  <si>
    <t xml:space="preserve">Ref. </t>
  </si>
  <si>
    <t>Imagen:</t>
  </si>
  <si>
    <t>Formado por :</t>
  </si>
  <si>
    <t>Unidades</t>
  </si>
  <si>
    <t>Pdt.
Confirmar</t>
  </si>
  <si>
    <t>Partidas Opcionales</t>
  </si>
  <si>
    <t>Neto Pedido</t>
  </si>
  <si>
    <t>Importe Neto</t>
  </si>
  <si>
    <t>Total   Neto Pedido</t>
  </si>
  <si>
    <t>En rojo Casillas a Ocultar en la oferta.</t>
  </si>
  <si>
    <t>PV Unitario</t>
  </si>
  <si>
    <t>PV</t>
  </si>
  <si>
    <t>% Dto3</t>
  </si>
  <si>
    <t>Unidades Pedido</t>
  </si>
  <si>
    <t>INFORMACION PARA PEDIDOS (SOLO INSERTAR CASILLAS ROSAS)</t>
  </si>
  <si>
    <t xml:space="preserve">Nota: El "Total neto Pedido" y el "Total Proyecto" deben Coincidir.
</t>
  </si>
  <si>
    <t xml:space="preserve">Proyecto: </t>
  </si>
  <si>
    <t>CASTELLANA 81  -  PUESTOS OPERATIVOS</t>
  </si>
  <si>
    <t>COSTILLA CENTRAL ARMARIOS L 8.40 ml</t>
  </si>
  <si>
    <t>COSTILLA CENTRAL ARMARIOS L.5.00 ml</t>
  </si>
  <si>
    <t>POOL 6 (formado por mesas individuales de 1.40x0.80)</t>
  </si>
  <si>
    <t>MESA CON SEPARADOR PARA CARGO SUPERIOR</t>
  </si>
  <si>
    <t>BRAZO PANTALLA ORDENADOR</t>
  </si>
  <si>
    <t>SILLA OPERATIVA</t>
  </si>
  <si>
    <t>MESA REUNIONES 2 PAX Ø100</t>
  </si>
  <si>
    <t>MESA REUNIONES 8 PAX 3.50 m h 0.74m</t>
  </si>
  <si>
    <t>MESA REUNIONES 8 PAX 3.50 m h 1.10m</t>
  </si>
  <si>
    <t>BUTACA REUNIÓN INFORMAL</t>
  </si>
  <si>
    <t>SILLA CONFIDENTE</t>
  </si>
  <si>
    <t>SOFÁ CON TRASERA</t>
  </si>
  <si>
    <t>BUTACA/SILLÓN DISEÑO ICÓNICO</t>
  </si>
  <si>
    <t>POUF CIRCULAR</t>
  </si>
  <si>
    <t>MESA BAJA Ø</t>
  </si>
  <si>
    <t>MESA RECTANGULAR PARA BANCOS</t>
  </si>
  <si>
    <t>MÓDULO ESTANTERÍAS 5.80 ml</t>
  </si>
  <si>
    <t>CASTELLANA 81  -  REUNIONES INFORMALES</t>
  </si>
  <si>
    <t>UM208M14</t>
  </si>
  <si>
    <t>uma patas madera color negro, sin brazos, m14 melange gris</t>
  </si>
  <si>
    <t>PC25808</t>
  </si>
  <si>
    <t>mesa tabula tar-20, altura 40, superficie redonda diámetro 100, estructura negra, melamina negra</t>
  </si>
  <si>
    <t>ESP 61924</t>
  </si>
  <si>
    <t>twist bench 2 personas, 140x160, apoyo a spine, estructura negro, tablero melamina acacia, tablero unico, canto redondeado, salida M</t>
  </si>
  <si>
    <t>c.ele.v.pro, 124x42x6.5, mesas centrales progresion mesas-140, 6892, chapa negra</t>
  </si>
  <si>
    <t>mesa de progresion para 2 personas, 140x160, estructura negro, tablero melamina acacia, tablero unico, canto redondeado, salida M</t>
  </si>
  <si>
    <t>ESP 61922</t>
  </si>
  <si>
    <t>ESP 61927</t>
  </si>
  <si>
    <t>dw451M--</t>
  </si>
  <si>
    <t>divisoria tapizada 150x38</t>
  </si>
  <si>
    <t>y990</t>
  </si>
  <si>
    <t>ESP COLOR NEGRO</t>
  </si>
  <si>
    <t>acceso cableado y contenedor metalico 50x11x12, pack 1 unidad negra</t>
  </si>
  <si>
    <t>modulo spine central, 168x40x71'5, acabado melamina Egger verde fiordo, puerta superior abatible, puertas correderas, pasacables incluido</t>
  </si>
  <si>
    <t>totem subida de cables interior de chapa</t>
  </si>
  <si>
    <t>mesa diferenciada para cargo superior, forma angular, estructura negro, tablero melamina acacia, tablero unico, canto redondeado, salida de electrificacion</t>
  </si>
  <si>
    <t>ESP 61934</t>
  </si>
  <si>
    <t>mesa prisma, 350x90x74h, patas negro, tablero melamina negro, salida cableado tipo M con antihuella</t>
  </si>
  <si>
    <t>mesa prisma, 350x90x110h, patas negro, tablero melamina negro, salida cableado tipo M con antihuella</t>
  </si>
  <si>
    <t>ESP 61928</t>
  </si>
  <si>
    <t>twist bench 4 personas, 280x160, apoyo a spine, estructura negro, tablero melamina acacia, tablero unico, canto redondeado, salida M</t>
  </si>
  <si>
    <t>twist bench 6 personas, 420x160, apoyo a spine, estructura negro, tablero melamina acacia, tablero unico, canto redondeado, salida M</t>
  </si>
  <si>
    <t>Uds Pedido</t>
  </si>
  <si>
    <t>POOL 2 (formado por un único tablero de 1400x1600)</t>
  </si>
  <si>
    <t>POOL 4 (formado por dos tableros de 1400x1600)</t>
  </si>
  <si>
    <t>ESP 61911</t>
  </si>
  <si>
    <t>A801M14</t>
  </si>
  <si>
    <t>tnk 500 con brazos, respaldo tapizado, base pulida, marco blanco, brazos negros, tapizado M melange</t>
  </si>
  <si>
    <t>PACK DIVISORIAS COSTILLA CENTRAL</t>
  </si>
  <si>
    <t>AMAZON BARCELONA</t>
  </si>
  <si>
    <t>Archivo de Referencias - CASTELLANA 81</t>
  </si>
  <si>
    <t>ESP 62145 / 62143 / 62139</t>
  </si>
  <si>
    <t>brazo pantalla monitor human scale m2, con placa VESA de 100x100</t>
  </si>
  <si>
    <t>sillon cron modelo sport, respaldo alto, con brazos, base aluminio pulido, brazo y estructura blanco, con termosellado, tapizado m melange</t>
  </si>
  <si>
    <t>c.ele.v.pro, 104x42x6.5, mesas-160, 6890, chapa negro</t>
  </si>
  <si>
    <t>mesa tabula tar-20, altura 74, superficie redonda diámetro 100, estructura negro, melamina negro</t>
  </si>
  <si>
    <t>subida electrificacion, negra</t>
  </si>
  <si>
    <t>sillon cron modelo sport, respaldo bajo, base cross, con brazos, base aluminio negro, brazos aluminio negro, con termosellado, m14 melange gris</t>
  </si>
  <si>
    <t>estructura longo recta divisoria alta con asientos (2x1) 132x66, acabado negro, m75 step rojo señal, m23 melange rojo traffic</t>
  </si>
  <si>
    <t>sillon badminton, carcasa blanco satinado mate, base  blanco satinado mate, m12 step negro, m19 melange azul oscuro</t>
  </si>
  <si>
    <t>modulo bend movil ø 55 con ruedas, negras, m14 melange gris</t>
  </si>
  <si>
    <t>mesa centro shey 4 patas, estructura negro, aluminio blanco</t>
  </si>
  <si>
    <t>pack de 5 divisorias especiales para colocar encima de modulo costilla central, una unidad de medida 62x24, una unidad de medida 25x29, tres unidades de medida 54x38, con espuma de espesor 5mm a cada lado, y espesor total de 30mm, perfil/ribete tubular de pvc expandido de 4mm, tapizado en tela "M" melange.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</si>
</sst>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A]_-;\-* #,##0.00\ [$€-40A]_-;_-* &quot;-&quot;??\ [$€-40A]_-;_-@_-"/>
    <numFmt numFmtId="165" formatCode="_-* #,##0\ _€_-;\-* #,##0\ _€_-;_-* &quot;-&quot;??\ _€_-;_-@_-"/>
    <numFmt numFmtId="166" formatCode="[$-809]dd\ mmmm\ yyyy;@"/>
    <numFmt numFmtId="167" formatCode="_-[$$-540A]* #,##0.00_ ;_-[$$-540A]* \-#,##0.00\ ;_-[$$-540A]* &quot;-&quot;??_ ;_-@_ "/>
    <numFmt numFmtId="168" formatCode="_-* #,##0.00\ [$€-C0A]_-;\-* #,##0.00\ [$€-C0A]_-;_-* &quot;-&quot;??\ [$€-C0A]_-;_-@_-"/>
    <numFmt numFmtId="169" formatCode="#,##0.00\ _€"/>
    <numFmt numFmtId="170" formatCode="#,##0.00\ &quot;€&quot;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Futura Bk BT"/>
      <family val="2"/>
    </font>
    <font>
      <sz val="12"/>
      <color rgb="FFFF0000"/>
      <name val="Arial"/>
      <family val="2"/>
    </font>
    <font>
      <sz val="9"/>
      <color rgb="FF808080"/>
      <name val="Futura Bk BT"/>
      <family val="2"/>
    </font>
    <font>
      <sz val="12"/>
      <color theme="0"/>
      <name val="Arial"/>
      <family val="2"/>
    </font>
    <font>
      <b/>
      <sz val="12"/>
      <color indexed="12"/>
      <name val="Arial"/>
      <family val="2"/>
    </font>
    <font>
      <b/>
      <sz val="12"/>
      <color rgb="FF0000FF"/>
      <name val="Arial"/>
      <family val="2"/>
    </font>
    <font>
      <b/>
      <sz val="13"/>
      <name val="Arial"/>
      <family val="2"/>
    </font>
    <font>
      <b/>
      <sz val="12"/>
      <color rgb="FFFFFF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Century Gothic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rgb="FFB31900"/>
      <name val="Arial Narrow"/>
      <family val="2"/>
    </font>
    <font>
      <b/>
      <sz val="14"/>
      <name val="Arial Unicode MS"/>
      <family val="2"/>
    </font>
    <font>
      <b/>
      <sz val="10"/>
      <name val="Futura Bk BT"/>
      <family val="2"/>
    </font>
    <font>
      <sz val="10"/>
      <color rgb="FF808080"/>
      <name val="Futura Bk BT"/>
      <family val="2"/>
    </font>
    <font>
      <b/>
      <sz val="16"/>
      <color theme="0"/>
      <name val="Arial Unicode MS"/>
      <family val="2"/>
    </font>
    <font>
      <b/>
      <sz val="12"/>
      <color theme="0"/>
      <name val="Arial Unicode MS"/>
      <family val="2"/>
    </font>
    <font>
      <sz val="14"/>
      <name val="Arial Narrow"/>
      <family val="2"/>
    </font>
    <font>
      <sz val="11"/>
      <color rgb="FF9C5700"/>
      <name val="Calibri"/>
      <family val="2"/>
      <scheme val="minor"/>
    </font>
    <font>
      <i/>
      <sz val="12"/>
      <name val="Arial Narrow"/>
      <family val="2"/>
    </font>
    <font>
      <sz val="16"/>
      <name val="Arial Unicode MS"/>
      <family val="2"/>
    </font>
    <font>
      <sz val="14"/>
      <name val="Arial Unicode MS"/>
      <family val="2"/>
    </font>
    <font>
      <b/>
      <sz val="14"/>
      <name val="Arial Unicode MS"/>
    </font>
    <font>
      <b/>
      <i/>
      <sz val="12"/>
      <color theme="0"/>
      <name val="Arial"/>
      <family val="2"/>
    </font>
    <font>
      <b/>
      <sz val="12"/>
      <color rgb="FF0099CC"/>
      <name val="Arial"/>
      <family val="2"/>
    </font>
    <font>
      <b/>
      <sz val="16"/>
      <color rgb="FF0099CC"/>
      <name val="Arial Unicode MS"/>
      <family val="2"/>
    </font>
    <font>
      <b/>
      <sz val="14"/>
      <color rgb="FF0099CC"/>
      <name val="Arial Unicode MS"/>
      <family val="2"/>
    </font>
    <font>
      <b/>
      <sz val="10"/>
      <color rgb="FF0099CC"/>
      <name val="Arial Narrow"/>
      <family val="2"/>
    </font>
    <font>
      <b/>
      <sz val="18"/>
      <color theme="0"/>
      <name val="Arial Unicode MS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0"/>
      <name val="Arial"/>
      <family val="2"/>
    </font>
    <font>
      <b/>
      <sz val="14"/>
      <color indexed="1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0"/>
      <name val="Arial Unicode MS"/>
      <family val="2"/>
    </font>
    <font>
      <b/>
      <sz val="20"/>
      <color rgb="FFFFFFFF"/>
      <name val="Arial Unicode MS"/>
      <family val="2"/>
    </font>
    <font>
      <b/>
      <sz val="20"/>
      <color rgb="FF0099CC"/>
      <name val="Arial"/>
      <family val="2"/>
    </font>
    <font>
      <b/>
      <sz val="20"/>
      <color rgb="FF0000FF"/>
      <name val="Arial"/>
      <family val="2"/>
    </font>
    <font>
      <b/>
      <i/>
      <sz val="20"/>
      <color rgb="FF0099CC"/>
      <name val="Arial Narrow"/>
      <family val="2"/>
    </font>
    <font>
      <b/>
      <i/>
      <sz val="20"/>
      <name val="Arial Narrow"/>
      <family val="2"/>
    </font>
    <font>
      <b/>
      <i/>
      <sz val="20"/>
      <color theme="0"/>
      <name val="Arial Unicode MS"/>
    </font>
    <font>
      <b/>
      <sz val="20"/>
      <color theme="0"/>
      <name val="Arial Unicode MS"/>
      <family val="2"/>
    </font>
    <font>
      <b/>
      <sz val="20"/>
      <color rgb="FF0099CC"/>
      <name val="Arial Unicode MS"/>
      <family val="2"/>
    </font>
    <font>
      <i/>
      <sz val="20"/>
      <name val="Arial Narrow"/>
      <family val="2"/>
    </font>
    <font>
      <sz val="20"/>
      <name val="Arial Narrow"/>
      <family val="2"/>
    </font>
    <font>
      <b/>
      <sz val="20"/>
      <color rgb="FF0099CC"/>
      <name val="Arial Narrow"/>
      <family val="2"/>
    </font>
    <font>
      <sz val="20"/>
      <color theme="1"/>
      <name val="Arial Narrow"/>
      <family val="2"/>
    </font>
    <font>
      <sz val="20"/>
      <color theme="1"/>
      <name val="Calibri"/>
      <family val="2"/>
      <scheme val="minor"/>
    </font>
    <font>
      <b/>
      <sz val="20"/>
      <name val="Arial Narrow"/>
      <family val="2"/>
    </font>
    <font>
      <b/>
      <sz val="20"/>
      <color rgb="FFB31900"/>
      <name val="Arial Narrow"/>
      <family val="2"/>
    </font>
    <font>
      <sz val="20"/>
      <name val="Century Gothic"/>
      <family val="2"/>
    </font>
    <font>
      <sz val="24"/>
      <name val="Arial Narrow"/>
      <family val="2"/>
    </font>
    <font>
      <sz val="28"/>
      <name val="Arial Narrow"/>
      <family val="2"/>
    </font>
    <font>
      <b/>
      <i/>
      <sz val="28"/>
      <color theme="0"/>
      <name val="Arial Unicode MS"/>
    </font>
    <font>
      <sz val="24"/>
      <name val="Arial Unicode MS"/>
      <family val="2"/>
    </font>
    <font>
      <b/>
      <sz val="24"/>
      <name val="Arial Unicode MS"/>
    </font>
    <font>
      <b/>
      <sz val="18"/>
      <name val="Futura Bk BT"/>
      <family val="2"/>
    </font>
    <font>
      <sz val="18"/>
      <color rgb="FF808080"/>
      <name val="Futura Bk BT"/>
      <family val="2"/>
    </font>
    <font>
      <sz val="18"/>
      <name val="Arial Narrow"/>
      <family val="2"/>
    </font>
    <font>
      <b/>
      <sz val="24"/>
      <color rgb="FF0099CC"/>
      <name val="Arial Narrow"/>
      <family val="2"/>
    </font>
    <font>
      <sz val="24"/>
      <color theme="1"/>
      <name val="Arial Narrow"/>
      <family val="2"/>
    </font>
    <font>
      <sz val="24"/>
      <name val="Arial Unicode MS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rgb="FFCC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4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52" fillId="0" borderId="0" applyNumberFormat="0" applyFill="0" applyBorder="0" applyAlignment="0" applyProtection="0"/>
  </cellStyleXfs>
  <cellXfs count="307">
    <xf numFmtId="0" fontId="0" fillId="0" borderId="0" xfId="0"/>
    <xf numFmtId="0" fontId="20" fillId="0" borderId="0" xfId="45" applyFont="1" applyAlignment="1">
      <alignment vertical="center"/>
    </xf>
    <xf numFmtId="164" fontId="20" fillId="0" borderId="0" xfId="2" applyNumberFormat="1" applyFont="1" applyAlignment="1">
      <alignment vertical="center"/>
    </xf>
    <xf numFmtId="165" fontId="20" fillId="0" borderId="0" xfId="1" applyNumberFormat="1" applyFont="1" applyAlignment="1">
      <alignment vertical="center"/>
    </xf>
    <xf numFmtId="43" fontId="20" fillId="0" borderId="0" xfId="1" applyFont="1" applyAlignment="1">
      <alignment horizontal="left" vertical="center"/>
    </xf>
    <xf numFmtId="49" fontId="24" fillId="0" borderId="0" xfId="45" applyNumberFormat="1" applyFont="1" applyAlignment="1">
      <alignment horizontal="center" vertical="center"/>
    </xf>
    <xf numFmtId="44" fontId="24" fillId="0" borderId="0" xfId="2" applyFont="1" applyAlignment="1">
      <alignment horizontal="center" vertical="center"/>
    </xf>
    <xf numFmtId="164" fontId="24" fillId="0" borderId="0" xfId="2" applyNumberFormat="1" applyFont="1" applyAlignment="1">
      <alignment vertical="center"/>
    </xf>
    <xf numFmtId="0" fontId="19" fillId="0" borderId="10" xfId="45" applyFont="1" applyBorder="1" applyAlignment="1">
      <alignment horizontal="left" vertical="center"/>
    </xf>
    <xf numFmtId="166" fontId="20" fillId="0" borderId="10" xfId="45" applyNumberFormat="1" applyFont="1" applyBorder="1" applyAlignment="1">
      <alignment horizontal="center" vertical="center"/>
    </xf>
    <xf numFmtId="44" fontId="24" fillId="0" borderId="0" xfId="2" applyFont="1" applyAlignment="1">
      <alignment vertical="center"/>
    </xf>
    <xf numFmtId="165" fontId="19" fillId="0" borderId="10" xfId="1" applyNumberFormat="1" applyFont="1" applyBorder="1" applyAlignment="1">
      <alignment horizontal="left" vertical="center"/>
    </xf>
    <xf numFmtId="166" fontId="20" fillId="0" borderId="10" xfId="45" applyNumberFormat="1" applyFont="1" applyBorder="1" applyAlignment="1">
      <alignment vertical="center"/>
    </xf>
    <xf numFmtId="9" fontId="20" fillId="0" borderId="0" xfId="3" applyFont="1" applyAlignment="1">
      <alignment horizontal="center" vertical="center"/>
    </xf>
    <xf numFmtId="9" fontId="20" fillId="0" borderId="0" xfId="3" applyFont="1" applyAlignment="1">
      <alignment vertical="center"/>
    </xf>
    <xf numFmtId="49" fontId="19" fillId="0" borderId="0" xfId="45" applyNumberFormat="1" applyFont="1" applyFill="1" applyAlignment="1">
      <alignment horizontal="center" vertical="center"/>
    </xf>
    <xf numFmtId="10" fontId="20" fillId="0" borderId="0" xfId="3" applyNumberFormat="1" applyFont="1" applyFill="1" applyAlignment="1">
      <alignment horizontal="center" vertical="center"/>
    </xf>
    <xf numFmtId="164" fontId="20" fillId="0" borderId="0" xfId="2" applyNumberFormat="1" applyFont="1" applyAlignment="1">
      <alignment horizontal="center" vertical="center"/>
    </xf>
    <xf numFmtId="49" fontId="20" fillId="0" borderId="0" xfId="45" applyNumberFormat="1" applyFont="1" applyAlignment="1">
      <alignment horizontal="center" vertical="center"/>
    </xf>
    <xf numFmtId="44" fontId="20" fillId="0" borderId="0" xfId="2" applyFont="1" applyAlignment="1">
      <alignment horizontal="center" vertical="center"/>
    </xf>
    <xf numFmtId="44" fontId="20" fillId="0" borderId="10" xfId="45" applyNumberFormat="1" applyFont="1" applyBorder="1" applyAlignment="1">
      <alignment horizontal="center" vertical="center"/>
    </xf>
    <xf numFmtId="164" fontId="19" fillId="0" borderId="0" xfId="2" applyNumberFormat="1" applyFont="1" applyAlignment="1">
      <alignment vertical="center"/>
    </xf>
    <xf numFmtId="0" fontId="20" fillId="0" borderId="0" xfId="45" applyFont="1" applyAlignment="1">
      <alignment vertical="center" wrapText="1"/>
    </xf>
    <xf numFmtId="0" fontId="20" fillId="0" borderId="0" xfId="45" applyFont="1" applyAlignment="1">
      <alignment horizontal="right" vertical="center"/>
    </xf>
    <xf numFmtId="0" fontId="19" fillId="0" borderId="0" xfId="45" applyFont="1" applyBorder="1" applyAlignment="1">
      <alignment horizontal="center" vertical="center"/>
    </xf>
    <xf numFmtId="0" fontId="28" fillId="0" borderId="0" xfId="45" applyFont="1" applyBorder="1" applyAlignment="1">
      <alignment horizontal="center" vertical="center"/>
    </xf>
    <xf numFmtId="43" fontId="19" fillId="0" borderId="0" xfId="1" applyFont="1" applyBorder="1" applyAlignment="1">
      <alignment horizontal="left" vertical="center"/>
    </xf>
    <xf numFmtId="43" fontId="20" fillId="0" borderId="0" xfId="1" applyFont="1" applyAlignment="1">
      <alignment horizontal="left" vertical="center" wrapText="1"/>
    </xf>
    <xf numFmtId="0" fontId="20" fillId="0" borderId="0" xfId="45" applyFont="1" applyAlignment="1">
      <alignment horizontal="left" vertical="center" wrapText="1"/>
    </xf>
    <xf numFmtId="43" fontId="20" fillId="0" borderId="0" xfId="1" applyFont="1" applyAlignment="1">
      <alignment vertical="center"/>
    </xf>
    <xf numFmtId="0" fontId="20" fillId="0" borderId="0" xfId="45" applyFont="1" applyAlignment="1">
      <alignment horizontal="left" vertical="center"/>
    </xf>
    <xf numFmtId="0" fontId="25" fillId="0" borderId="0" xfId="45" applyFont="1" applyFill="1" applyBorder="1" applyAlignment="1">
      <alignment vertical="center"/>
    </xf>
    <xf numFmtId="10" fontId="20" fillId="0" borderId="0" xfId="45" applyNumberFormat="1" applyFont="1" applyAlignment="1">
      <alignment vertical="center"/>
    </xf>
    <xf numFmtId="0" fontId="31" fillId="0" borderId="0" xfId="0" applyFont="1" applyAlignment="1">
      <alignment vertical="top"/>
    </xf>
    <xf numFmtId="0" fontId="33" fillId="0" borderId="0" xfId="0" applyFont="1" applyFill="1" applyBorder="1" applyAlignment="1">
      <alignment vertical="top"/>
    </xf>
    <xf numFmtId="0" fontId="33" fillId="0" borderId="0" xfId="0" applyFont="1" applyFill="1" applyAlignment="1">
      <alignment vertical="top"/>
    </xf>
    <xf numFmtId="49" fontId="33" fillId="0" borderId="0" xfId="0" applyNumberFormat="1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right" vertical="top"/>
    </xf>
    <xf numFmtId="168" fontId="22" fillId="0" borderId="0" xfId="2" applyNumberFormat="1" applyFont="1" applyAlignment="1">
      <alignment horizontal="right" vertical="center"/>
    </xf>
    <xf numFmtId="167" fontId="22" fillId="0" borderId="0" xfId="2" applyNumberFormat="1" applyFont="1" applyAlignment="1">
      <alignment horizontal="right" vertical="center"/>
    </xf>
    <xf numFmtId="167" fontId="20" fillId="0" borderId="0" xfId="2" applyNumberFormat="1" applyFont="1" applyAlignment="1">
      <alignment horizontal="right" vertical="center"/>
    </xf>
    <xf numFmtId="167" fontId="25" fillId="0" borderId="0" xfId="2" applyNumberFormat="1" applyFont="1" applyAlignment="1">
      <alignment horizontal="right" vertical="center"/>
    </xf>
    <xf numFmtId="0" fontId="20" fillId="0" borderId="0" xfId="45" applyFont="1" applyAlignment="1">
      <alignment horizontal="right" vertical="center" wrapText="1"/>
    </xf>
    <xf numFmtId="0" fontId="34" fillId="0" borderId="0" xfId="0" applyFont="1" applyFill="1" applyBorder="1" applyAlignment="1">
      <alignment horizontal="right" vertical="top"/>
    </xf>
    <xf numFmtId="0" fontId="25" fillId="0" borderId="0" xfId="45" applyFont="1" applyFill="1" applyBorder="1" applyAlignment="1">
      <alignment horizontal="right" vertical="center"/>
    </xf>
    <xf numFmtId="168" fontId="25" fillId="0" borderId="0" xfId="2" applyNumberFormat="1" applyFont="1" applyFill="1" applyBorder="1" applyAlignment="1">
      <alignment horizontal="right" vertical="center"/>
    </xf>
    <xf numFmtId="167" fontId="25" fillId="0" borderId="0" xfId="2" applyNumberFormat="1" applyFont="1" applyFill="1" applyBorder="1" applyAlignment="1">
      <alignment horizontal="right" vertical="center"/>
    </xf>
    <xf numFmtId="0" fontId="19" fillId="0" borderId="0" xfId="45" applyFont="1" applyBorder="1" applyAlignment="1">
      <alignment horizontal="right" vertical="center"/>
    </xf>
    <xf numFmtId="168" fontId="22" fillId="0" borderId="0" xfId="2" applyNumberFormat="1" applyFont="1" applyBorder="1" applyAlignment="1">
      <alignment horizontal="right" vertical="center"/>
    </xf>
    <xf numFmtId="167" fontId="22" fillId="0" borderId="0" xfId="2" applyNumberFormat="1" applyFont="1" applyBorder="1" applyAlignment="1">
      <alignment horizontal="right" vertical="center"/>
    </xf>
    <xf numFmtId="167" fontId="20" fillId="0" borderId="0" xfId="2" applyNumberFormat="1" applyFont="1" applyBorder="1" applyAlignment="1">
      <alignment horizontal="right" vertical="center"/>
    </xf>
    <xf numFmtId="0" fontId="20" fillId="0" borderId="0" xfId="45" applyFont="1" applyFill="1" applyBorder="1" applyAlignment="1">
      <alignment horizontal="right" vertical="center"/>
    </xf>
    <xf numFmtId="0" fontId="19" fillId="0" borderId="0" xfId="45" applyFont="1" applyFill="1" applyBorder="1" applyAlignment="1">
      <alignment horizontal="right" vertical="center"/>
    </xf>
    <xf numFmtId="0" fontId="19" fillId="0" borderId="0" xfId="45" applyFont="1" applyBorder="1" applyAlignment="1">
      <alignment horizontal="left" vertical="center"/>
    </xf>
    <xf numFmtId="9" fontId="20" fillId="0" borderId="0" xfId="45" applyNumberFormat="1" applyFont="1" applyBorder="1" applyAlignment="1">
      <alignment horizontal="center" vertical="center"/>
    </xf>
    <xf numFmtId="0" fontId="20" fillId="0" borderId="0" xfId="45" applyFont="1" applyBorder="1" applyAlignment="1">
      <alignment vertical="center"/>
    </xf>
    <xf numFmtId="0" fontId="20" fillId="0" borderId="0" xfId="45" applyFont="1" applyBorder="1" applyAlignment="1">
      <alignment horizontal="right" vertical="center"/>
    </xf>
    <xf numFmtId="166" fontId="27" fillId="0" borderId="0" xfId="45" applyNumberFormat="1" applyFont="1" applyBorder="1" applyAlignment="1">
      <alignment horizontal="left" vertical="center" wrapText="1"/>
    </xf>
    <xf numFmtId="166" fontId="27" fillId="0" borderId="0" xfId="45" applyNumberFormat="1" applyFont="1" applyBorder="1" applyAlignment="1">
      <alignment horizontal="right" vertical="center" wrapText="1"/>
    </xf>
    <xf numFmtId="168" fontId="20" fillId="0" borderId="0" xfId="2" applyNumberFormat="1" applyFont="1" applyBorder="1" applyAlignment="1">
      <alignment horizontal="right" vertical="center"/>
    </xf>
    <xf numFmtId="167" fontId="19" fillId="0" borderId="0" xfId="2" applyNumberFormat="1" applyFont="1" applyBorder="1" applyAlignment="1">
      <alignment horizontal="right" vertical="center"/>
    </xf>
    <xf numFmtId="167" fontId="26" fillId="0" borderId="0" xfId="2" applyNumberFormat="1" applyFont="1" applyBorder="1" applyAlignment="1">
      <alignment horizontal="right" vertical="center"/>
    </xf>
    <xf numFmtId="0" fontId="32" fillId="0" borderId="11" xfId="45" applyFont="1" applyBorder="1" applyAlignment="1">
      <alignment horizontal="right" vertical="center"/>
    </xf>
    <xf numFmtId="168" fontId="22" fillId="0" borderId="11" xfId="2" applyNumberFormat="1" applyFont="1" applyBorder="1" applyAlignment="1">
      <alignment horizontal="right" vertical="center"/>
    </xf>
    <xf numFmtId="167" fontId="22" fillId="0" borderId="11" xfId="2" applyNumberFormat="1" applyFont="1" applyBorder="1" applyAlignment="1">
      <alignment horizontal="right" vertical="center"/>
    </xf>
    <xf numFmtId="167" fontId="20" fillId="0" borderId="11" xfId="2" applyNumberFormat="1" applyFont="1" applyBorder="1" applyAlignment="1">
      <alignment horizontal="right" vertical="center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167" fontId="26" fillId="0" borderId="11" xfId="2" applyNumberFormat="1" applyFont="1" applyBorder="1" applyAlignment="1">
      <alignment horizontal="right" vertical="center"/>
    </xf>
    <xf numFmtId="0" fontId="37" fillId="0" borderId="0" xfId="0" applyFont="1" applyBorder="1" applyAlignment="1">
      <alignment vertical="center" wrapText="1"/>
    </xf>
    <xf numFmtId="0" fontId="32" fillId="0" borderId="0" xfId="45" applyFont="1" applyBorder="1" applyAlignment="1">
      <alignment horizontal="right" vertical="center"/>
    </xf>
    <xf numFmtId="44" fontId="20" fillId="0" borderId="0" xfId="45" applyNumberFormat="1" applyFont="1" applyBorder="1" applyAlignment="1">
      <alignment horizontal="center" vertical="center"/>
    </xf>
    <xf numFmtId="0" fontId="20" fillId="0" borderId="11" xfId="45" applyFont="1" applyBorder="1" applyAlignment="1">
      <alignment vertical="center"/>
    </xf>
    <xf numFmtId="49" fontId="33" fillId="0" borderId="0" xfId="0" applyNumberFormat="1" applyFont="1" applyBorder="1" applyAlignment="1">
      <alignment horizontal="left" vertical="top" wrapText="1"/>
    </xf>
    <xf numFmtId="0" fontId="32" fillId="0" borderId="0" xfId="45" applyFont="1" applyAlignment="1">
      <alignment horizontal="right"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/>
    <xf numFmtId="165" fontId="20" fillId="0" borderId="0" xfId="1" applyNumberFormat="1" applyFont="1" applyAlignment="1">
      <alignment horizontal="center" vertical="center"/>
    </xf>
    <xf numFmtId="165" fontId="19" fillId="0" borderId="0" xfId="1" applyNumberFormat="1" applyFont="1" applyBorder="1" applyAlignment="1">
      <alignment horizontal="center" vertical="center"/>
    </xf>
    <xf numFmtId="165" fontId="19" fillId="0" borderId="11" xfId="1" applyNumberFormat="1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top"/>
    </xf>
    <xf numFmtId="165" fontId="25" fillId="0" borderId="0" xfId="1" applyNumberFormat="1" applyFont="1" applyFill="1" applyBorder="1" applyAlignment="1">
      <alignment horizontal="center" vertical="center"/>
    </xf>
    <xf numFmtId="167" fontId="20" fillId="0" borderId="0" xfId="2" applyNumberFormat="1" applyFont="1" applyAlignment="1">
      <alignment horizontal="center" vertical="center"/>
    </xf>
    <xf numFmtId="167" fontId="25" fillId="0" borderId="0" xfId="2" applyNumberFormat="1" applyFont="1" applyAlignment="1">
      <alignment horizontal="center" vertical="center"/>
    </xf>
    <xf numFmtId="167" fontId="26" fillId="0" borderId="0" xfId="2" applyNumberFormat="1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top"/>
    </xf>
    <xf numFmtId="167" fontId="25" fillId="0" borderId="0" xfId="2" applyNumberFormat="1" applyFont="1" applyFill="1" applyBorder="1" applyAlignment="1">
      <alignment horizontal="center" vertical="center"/>
    </xf>
    <xf numFmtId="49" fontId="32" fillId="0" borderId="0" xfId="45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1" fontId="35" fillId="36" borderId="0" xfId="0" applyNumberFormat="1" applyFont="1" applyFill="1" applyBorder="1" applyAlignment="1">
      <alignment horizontal="right" vertical="center"/>
    </xf>
    <xf numFmtId="1" fontId="35" fillId="36" borderId="14" xfId="0" applyNumberFormat="1" applyFont="1" applyFill="1" applyBorder="1" applyAlignment="1">
      <alignment horizontal="right" vertical="center"/>
    </xf>
    <xf numFmtId="1" fontId="35" fillId="36" borderId="14" xfId="0" applyNumberFormat="1" applyFont="1" applyFill="1" applyBorder="1" applyAlignment="1">
      <alignment horizontal="left" vertical="center"/>
    </xf>
    <xf numFmtId="1" fontId="42" fillId="0" borderId="11" xfId="0" applyNumberFormat="1" applyFont="1" applyFill="1" applyBorder="1" applyAlignment="1">
      <alignment horizontal="center"/>
    </xf>
    <xf numFmtId="1" fontId="42" fillId="0" borderId="11" xfId="0" applyNumberFormat="1" applyFont="1" applyFill="1" applyBorder="1" applyAlignment="1">
      <alignment horizontal="right"/>
    </xf>
    <xf numFmtId="1" fontId="20" fillId="0" borderId="0" xfId="2" applyNumberFormat="1" applyFont="1" applyAlignment="1">
      <alignment horizontal="right" vertical="center"/>
    </xf>
    <xf numFmtId="1" fontId="25" fillId="0" borderId="0" xfId="2" applyNumberFormat="1" applyFont="1" applyAlignment="1">
      <alignment horizontal="right" vertical="center"/>
    </xf>
    <xf numFmtId="1" fontId="26" fillId="0" borderId="0" xfId="2" applyNumberFormat="1" applyFont="1" applyBorder="1" applyAlignment="1">
      <alignment horizontal="right" vertical="center"/>
    </xf>
    <xf numFmtId="1" fontId="34" fillId="0" borderId="0" xfId="0" applyNumberFormat="1" applyFont="1" applyFill="1" applyBorder="1" applyAlignment="1">
      <alignment horizontal="right" vertical="top"/>
    </xf>
    <xf numFmtId="1" fontId="25" fillId="0" borderId="0" xfId="2" applyNumberFormat="1" applyFont="1" applyFill="1" applyBorder="1" applyAlignment="1">
      <alignment horizontal="right" vertical="center"/>
    </xf>
    <xf numFmtId="1" fontId="44" fillId="36" borderId="0" xfId="0" applyNumberFormat="1" applyFont="1" applyFill="1" applyBorder="1" applyAlignment="1">
      <alignment horizontal="right" vertical="center"/>
    </xf>
    <xf numFmtId="1" fontId="44" fillId="36" borderId="0" xfId="0" applyNumberFormat="1" applyFont="1" applyFill="1" applyBorder="1" applyAlignment="1">
      <alignment horizontal="center"/>
    </xf>
    <xf numFmtId="170" fontId="44" fillId="36" borderId="0" xfId="0" applyNumberFormat="1" applyFont="1" applyFill="1" applyBorder="1" applyAlignment="1"/>
    <xf numFmtId="167" fontId="30" fillId="0" borderId="0" xfId="2" applyNumberFormat="1" applyFont="1" applyAlignment="1">
      <alignment horizontal="center" vertical="center"/>
    </xf>
    <xf numFmtId="167" fontId="30" fillId="0" borderId="0" xfId="2" applyNumberFormat="1" applyFont="1" applyBorder="1" applyAlignment="1">
      <alignment horizontal="center" vertical="center"/>
    </xf>
    <xf numFmtId="167" fontId="29" fillId="0" borderId="0" xfId="2" applyNumberFormat="1" applyFont="1" applyBorder="1" applyAlignment="1">
      <alignment horizontal="center" vertical="center"/>
    </xf>
    <xf numFmtId="167" fontId="30" fillId="0" borderId="0" xfId="2" applyNumberFormat="1" applyFont="1" applyAlignment="1">
      <alignment horizontal="center" vertical="center" wrapText="1"/>
    </xf>
    <xf numFmtId="170" fontId="39" fillId="38" borderId="15" xfId="0" applyNumberFormat="1" applyFont="1" applyFill="1" applyBorder="1" applyAlignment="1">
      <alignment horizontal="center" vertical="top"/>
    </xf>
    <xf numFmtId="0" fontId="25" fillId="0" borderId="17" xfId="45" applyFont="1" applyFill="1" applyBorder="1" applyAlignment="1">
      <alignment vertical="center"/>
    </xf>
    <xf numFmtId="0" fontId="25" fillId="0" borderId="17" xfId="45" applyFont="1" applyFill="1" applyBorder="1" applyAlignment="1">
      <alignment horizontal="right" vertical="center"/>
    </xf>
    <xf numFmtId="165" fontId="25" fillId="0" borderId="17" xfId="1" applyNumberFormat="1" applyFont="1" applyFill="1" applyBorder="1" applyAlignment="1">
      <alignment horizontal="center" vertical="center"/>
    </xf>
    <xf numFmtId="168" fontId="25" fillId="0" borderId="17" xfId="2" applyNumberFormat="1" applyFont="1" applyFill="1" applyBorder="1" applyAlignment="1">
      <alignment horizontal="right" vertical="center"/>
    </xf>
    <xf numFmtId="167" fontId="25" fillId="0" borderId="17" xfId="2" applyNumberFormat="1" applyFont="1" applyFill="1" applyBorder="1" applyAlignment="1">
      <alignment horizontal="right" vertical="center"/>
    </xf>
    <xf numFmtId="1" fontId="25" fillId="0" borderId="17" xfId="2" applyNumberFormat="1" applyFont="1" applyFill="1" applyBorder="1" applyAlignment="1">
      <alignment horizontal="right" vertical="center"/>
    </xf>
    <xf numFmtId="167" fontId="25" fillId="0" borderId="17" xfId="2" applyNumberFormat="1" applyFont="1" applyFill="1" applyBorder="1" applyAlignment="1">
      <alignment horizontal="center" vertical="center"/>
    </xf>
    <xf numFmtId="167" fontId="29" fillId="0" borderId="17" xfId="2" applyNumberFormat="1" applyFont="1" applyBorder="1" applyAlignment="1">
      <alignment horizontal="center" vertical="center"/>
    </xf>
    <xf numFmtId="0" fontId="19" fillId="0" borderId="17" xfId="45" applyFont="1" applyBorder="1" applyAlignment="1">
      <alignment horizontal="right" vertical="center"/>
    </xf>
    <xf numFmtId="0" fontId="46" fillId="40" borderId="17" xfId="45" applyFont="1" applyFill="1" applyBorder="1" applyAlignment="1">
      <alignment vertical="center"/>
    </xf>
    <xf numFmtId="1" fontId="44" fillId="36" borderId="0" xfId="0" applyNumberFormat="1" applyFont="1" applyFill="1" applyBorder="1" applyAlignment="1">
      <alignment horizontal="center" vertical="top"/>
    </xf>
    <xf numFmtId="170" fontId="44" fillId="36" borderId="0" xfId="0" applyNumberFormat="1" applyFont="1" applyFill="1" applyBorder="1" applyAlignment="1">
      <alignment vertical="top"/>
    </xf>
    <xf numFmtId="1" fontId="43" fillId="39" borderId="15" xfId="0" applyNumberFormat="1" applyFont="1" applyFill="1" applyBorder="1" applyAlignment="1">
      <alignment horizontal="right" vertical="center"/>
    </xf>
    <xf numFmtId="1" fontId="43" fillId="39" borderId="15" xfId="0" applyNumberFormat="1" applyFont="1" applyFill="1" applyBorder="1" applyAlignment="1">
      <alignment horizontal="center" vertical="center"/>
    </xf>
    <xf numFmtId="1" fontId="44" fillId="39" borderId="15" xfId="0" applyNumberFormat="1" applyFont="1" applyFill="1" applyBorder="1" applyAlignment="1">
      <alignment horizontal="right" vertical="center"/>
    </xf>
    <xf numFmtId="170" fontId="45" fillId="39" borderId="15" xfId="0" applyNumberFormat="1" applyFont="1" applyFill="1" applyBorder="1" applyAlignment="1">
      <alignment vertical="center"/>
    </xf>
    <xf numFmtId="1" fontId="44" fillId="39" borderId="16" xfId="0" applyNumberFormat="1" applyFont="1" applyFill="1" applyBorder="1" applyAlignment="1">
      <alignment horizontal="left" vertical="center"/>
    </xf>
    <xf numFmtId="1" fontId="44" fillId="39" borderId="16" xfId="0" applyNumberFormat="1" applyFont="1" applyFill="1" applyBorder="1" applyAlignment="1">
      <alignment horizontal="center" vertical="center"/>
    </xf>
    <xf numFmtId="1" fontId="44" fillId="39" borderId="16" xfId="0" applyNumberFormat="1" applyFont="1" applyFill="1" applyBorder="1" applyAlignment="1">
      <alignment horizontal="right" vertical="center"/>
    </xf>
    <xf numFmtId="170" fontId="45" fillId="39" borderId="16" xfId="0" applyNumberFormat="1" applyFont="1" applyFill="1" applyBorder="1" applyAlignment="1">
      <alignment vertical="center"/>
    </xf>
    <xf numFmtId="167" fontId="47" fillId="0" borderId="0" xfId="2" applyNumberFormat="1" applyFont="1" applyAlignment="1">
      <alignment horizontal="right" vertical="center"/>
    </xf>
    <xf numFmtId="167" fontId="47" fillId="0" borderId="0" xfId="2" applyNumberFormat="1" applyFont="1" applyBorder="1" applyAlignment="1">
      <alignment horizontal="right" vertical="center"/>
    </xf>
    <xf numFmtId="167" fontId="47" fillId="0" borderId="11" xfId="2" applyNumberFormat="1" applyFont="1" applyBorder="1" applyAlignment="1">
      <alignment horizontal="right" vertical="center"/>
    </xf>
    <xf numFmtId="1" fontId="48" fillId="38" borderId="15" xfId="0" applyNumberFormat="1" applyFont="1" applyFill="1" applyBorder="1" applyAlignment="1">
      <alignment horizontal="right"/>
    </xf>
    <xf numFmtId="1" fontId="49" fillId="36" borderId="0" xfId="0" applyNumberFormat="1" applyFont="1" applyFill="1" applyBorder="1" applyAlignment="1">
      <alignment horizontal="right" vertical="center"/>
    </xf>
    <xf numFmtId="1" fontId="49" fillId="36" borderId="14" xfId="0" applyNumberFormat="1" applyFont="1" applyFill="1" applyBorder="1" applyAlignment="1">
      <alignment horizontal="left" vertical="center"/>
    </xf>
    <xf numFmtId="167" fontId="47" fillId="0" borderId="0" xfId="2" applyNumberFormat="1" applyFont="1" applyFill="1" applyBorder="1" applyAlignment="1">
      <alignment horizontal="right" vertical="center"/>
    </xf>
    <xf numFmtId="167" fontId="47" fillId="0" borderId="17" xfId="2" applyNumberFormat="1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right" vertical="top"/>
    </xf>
    <xf numFmtId="9" fontId="39" fillId="38" borderId="15" xfId="0" applyNumberFormat="1" applyFont="1" applyFill="1" applyBorder="1" applyAlignment="1">
      <alignment horizontal="left" vertical="top"/>
    </xf>
    <xf numFmtId="170" fontId="38" fillId="38" borderId="15" xfId="0" applyNumberFormat="1" applyFont="1" applyFill="1" applyBorder="1" applyAlignment="1">
      <alignment horizontal="center" vertical="center"/>
    </xf>
    <xf numFmtId="1" fontId="38" fillId="38" borderId="15" xfId="0" applyNumberFormat="1" applyFont="1" applyFill="1" applyBorder="1" applyAlignment="1">
      <alignment horizontal="right" vertical="center"/>
    </xf>
    <xf numFmtId="9" fontId="39" fillId="38" borderId="0" xfId="0" applyNumberFormat="1" applyFont="1" applyFill="1" applyBorder="1" applyAlignment="1">
      <alignment vertical="top" wrapText="1"/>
    </xf>
    <xf numFmtId="169" fontId="39" fillId="38" borderId="15" xfId="45" applyNumberFormat="1" applyFont="1" applyFill="1" applyBorder="1" applyAlignment="1">
      <alignment horizontal="left" vertical="top"/>
    </xf>
    <xf numFmtId="1" fontId="22" fillId="0" borderId="0" xfId="2" applyNumberFormat="1" applyFont="1" applyAlignment="1">
      <alignment horizontal="right" vertical="center"/>
    </xf>
    <xf numFmtId="1" fontId="22" fillId="0" borderId="0" xfId="2" applyNumberFormat="1" applyFont="1" applyBorder="1" applyAlignment="1">
      <alignment horizontal="right" vertical="center"/>
    </xf>
    <xf numFmtId="1" fontId="22" fillId="0" borderId="11" xfId="2" applyNumberFormat="1" applyFont="1" applyBorder="1" applyAlignment="1">
      <alignment horizontal="right" vertical="center"/>
    </xf>
    <xf numFmtId="1" fontId="20" fillId="0" borderId="0" xfId="2" applyNumberFormat="1" applyFont="1" applyBorder="1" applyAlignment="1">
      <alignment horizontal="right" vertical="center"/>
    </xf>
    <xf numFmtId="1" fontId="33" fillId="0" borderId="0" xfId="0" applyNumberFormat="1" applyFont="1" applyFill="1" applyBorder="1" applyAlignment="1">
      <alignment horizontal="right" vertical="top"/>
    </xf>
    <xf numFmtId="1" fontId="39" fillId="38" borderId="15" xfId="45" applyNumberFormat="1" applyFont="1" applyFill="1" applyBorder="1" applyAlignment="1">
      <alignment horizontal="right" vertical="top"/>
    </xf>
    <xf numFmtId="14" fontId="32" fillId="0" borderId="0" xfId="45" applyNumberFormat="1" applyFont="1" applyAlignment="1">
      <alignment horizontal="left" vertical="center"/>
    </xf>
    <xf numFmtId="49" fontId="52" fillId="0" borderId="0" xfId="53" applyNumberFormat="1" applyAlignment="1">
      <alignment horizontal="left" vertical="center"/>
    </xf>
    <xf numFmtId="0" fontId="29" fillId="0" borderId="0" xfId="45" applyFont="1" applyAlignment="1">
      <alignment vertical="center"/>
    </xf>
    <xf numFmtId="0" fontId="53" fillId="0" borderId="0" xfId="0" applyFont="1"/>
    <xf numFmtId="0" fontId="29" fillId="0" borderId="11" xfId="45" applyFont="1" applyBorder="1" applyAlignment="1">
      <alignment vertical="center"/>
    </xf>
    <xf numFmtId="0" fontId="29" fillId="0" borderId="0" xfId="45" applyFont="1" applyBorder="1" applyAlignment="1">
      <alignment vertical="center"/>
    </xf>
    <xf numFmtId="0" fontId="40" fillId="0" borderId="0" xfId="0" applyFont="1" applyFill="1" applyBorder="1" applyAlignment="1">
      <alignment vertical="top"/>
    </xf>
    <xf numFmtId="49" fontId="40" fillId="0" borderId="0" xfId="0" applyNumberFormat="1" applyFont="1" applyBorder="1" applyAlignment="1">
      <alignment horizontal="left" vertical="top" wrapText="1"/>
    </xf>
    <xf numFmtId="0" fontId="54" fillId="40" borderId="17" xfId="45" applyFont="1" applyFill="1" applyBorder="1" applyAlignment="1">
      <alignment vertical="center"/>
    </xf>
    <xf numFmtId="0" fontId="55" fillId="0" borderId="0" xfId="45" applyFont="1" applyFill="1" applyBorder="1" applyAlignment="1">
      <alignment vertical="center"/>
    </xf>
    <xf numFmtId="0" fontId="56" fillId="0" borderId="0" xfId="45" applyFont="1" applyBorder="1" applyAlignment="1">
      <alignment vertical="center"/>
    </xf>
    <xf numFmtId="0" fontId="57" fillId="0" borderId="0" xfId="45" applyFont="1" applyBorder="1" applyAlignment="1">
      <alignment vertical="center"/>
    </xf>
    <xf numFmtId="166" fontId="57" fillId="0" borderId="0" xfId="45" applyNumberFormat="1" applyFont="1" applyBorder="1" applyAlignment="1">
      <alignment horizontal="left" vertical="center" wrapText="1"/>
    </xf>
    <xf numFmtId="166" fontId="57" fillId="0" borderId="0" xfId="45" applyNumberFormat="1" applyFont="1" applyBorder="1" applyAlignment="1">
      <alignment horizontal="right" vertical="center" wrapText="1"/>
    </xf>
    <xf numFmtId="165" fontId="57" fillId="0" borderId="0" xfId="1" applyNumberFormat="1" applyFont="1" applyBorder="1" applyAlignment="1">
      <alignment horizontal="center" vertical="center"/>
    </xf>
    <xf numFmtId="1" fontId="58" fillId="0" borderId="0" xfId="0" applyNumberFormat="1" applyFont="1" applyFill="1" applyBorder="1" applyAlignment="1">
      <alignment horizontal="left"/>
    </xf>
    <xf numFmtId="1" fontId="59" fillId="38" borderId="18" xfId="0" applyNumberFormat="1" applyFont="1" applyFill="1" applyBorder="1" applyAlignment="1">
      <alignment horizontal="left"/>
    </xf>
    <xf numFmtId="1" fontId="59" fillId="38" borderId="18" xfId="0" applyNumberFormat="1" applyFont="1" applyFill="1" applyBorder="1" applyAlignment="1">
      <alignment horizontal="right"/>
    </xf>
    <xf numFmtId="167" fontId="60" fillId="0" borderId="0" xfId="2" applyNumberFormat="1" applyFont="1" applyBorder="1" applyAlignment="1">
      <alignment horizontal="right" vertical="center"/>
    </xf>
    <xf numFmtId="1" fontId="61" fillId="0" borderId="0" xfId="2" applyNumberFormat="1" applyFont="1" applyBorder="1" applyAlignment="1">
      <alignment horizontal="right" vertical="center"/>
    </xf>
    <xf numFmtId="167" fontId="61" fillId="0" borderId="0" xfId="2" applyNumberFormat="1" applyFont="1" applyBorder="1" applyAlignment="1">
      <alignment horizontal="center" vertical="center"/>
    </xf>
    <xf numFmtId="167" fontId="56" fillId="0" borderId="0" xfId="2" applyNumberFormat="1" applyFont="1" applyBorder="1" applyAlignment="1">
      <alignment horizontal="center" vertical="center"/>
    </xf>
    <xf numFmtId="0" fontId="56" fillId="0" borderId="0" xfId="45" applyFont="1" applyBorder="1" applyAlignment="1">
      <alignment horizontal="right" vertical="center"/>
    </xf>
    <xf numFmtId="0" fontId="56" fillId="0" borderId="0" xfId="45" applyFont="1" applyFill="1" applyBorder="1" applyAlignment="1">
      <alignment horizontal="right" vertical="center"/>
    </xf>
    <xf numFmtId="43" fontId="56" fillId="0" borderId="0" xfId="1" applyFont="1" applyAlignment="1">
      <alignment horizontal="left" vertical="center"/>
    </xf>
    <xf numFmtId="0" fontId="56" fillId="0" borderId="0" xfId="45" applyFont="1" applyAlignment="1">
      <alignment vertical="center"/>
    </xf>
    <xf numFmtId="10" fontId="56" fillId="0" borderId="0" xfId="45" applyNumberFormat="1" applyFont="1" applyAlignment="1">
      <alignment vertical="center"/>
    </xf>
    <xf numFmtId="164" fontId="57" fillId="0" borderId="0" xfId="2" applyNumberFormat="1" applyFont="1" applyAlignment="1">
      <alignment vertical="center"/>
    </xf>
    <xf numFmtId="0" fontId="57" fillId="0" borderId="0" xfId="45" applyFont="1" applyBorder="1" applyAlignment="1">
      <alignment horizontal="left" vertical="center"/>
    </xf>
    <xf numFmtId="9" fontId="56" fillId="0" borderId="0" xfId="45" applyNumberFormat="1" applyFont="1" applyBorder="1" applyAlignment="1">
      <alignment horizontal="center" vertical="center"/>
    </xf>
    <xf numFmtId="1" fontId="62" fillId="0" borderId="0" xfId="0" applyNumberFormat="1" applyFont="1" applyFill="1" applyBorder="1" applyAlignment="1">
      <alignment horizontal="center"/>
    </xf>
    <xf numFmtId="1" fontId="63" fillId="43" borderId="0" xfId="0" applyNumberFormat="1" applyFont="1" applyFill="1" applyBorder="1" applyAlignment="1">
      <alignment horizontal="center" vertical="center"/>
    </xf>
    <xf numFmtId="1" fontId="64" fillId="41" borderId="18" xfId="0" applyNumberFormat="1" applyFont="1" applyFill="1" applyBorder="1" applyAlignment="1">
      <alignment horizontal="left"/>
    </xf>
    <xf numFmtId="1" fontId="65" fillId="0" borderId="18" xfId="0" applyNumberFormat="1" applyFont="1" applyFill="1" applyBorder="1" applyAlignment="1">
      <alignment horizontal="center"/>
    </xf>
    <xf numFmtId="1" fontId="58" fillId="0" borderId="18" xfId="0" applyNumberFormat="1" applyFont="1" applyFill="1" applyBorder="1" applyAlignment="1">
      <alignment horizontal="left"/>
    </xf>
    <xf numFmtId="1" fontId="65" fillId="0" borderId="18" xfId="0" applyNumberFormat="1" applyFont="1" applyFill="1" applyBorder="1" applyAlignment="1">
      <alignment horizontal="right"/>
    </xf>
    <xf numFmtId="1" fontId="66" fillId="0" borderId="18" xfId="0" applyNumberFormat="1" applyFont="1" applyFill="1" applyBorder="1" applyAlignment="1">
      <alignment horizontal="right"/>
    </xf>
    <xf numFmtId="1" fontId="67" fillId="0" borderId="18" xfId="0" applyNumberFormat="1" applyFont="1" applyFill="1" applyBorder="1" applyAlignment="1">
      <alignment horizontal="center"/>
    </xf>
    <xf numFmtId="1" fontId="67" fillId="0" borderId="18" xfId="0" applyNumberFormat="1" applyFont="1" applyFill="1" applyBorder="1" applyAlignment="1">
      <alignment horizontal="right"/>
    </xf>
    <xf numFmtId="0" fontId="68" fillId="0" borderId="0" xfId="0" applyFont="1" applyFill="1" applyBorder="1" applyAlignment="1">
      <alignment horizontal="right" vertical="top"/>
    </xf>
    <xf numFmtId="0" fontId="68" fillId="0" borderId="0" xfId="0" applyFont="1" applyFill="1" applyBorder="1" applyAlignment="1">
      <alignment vertical="top"/>
    </xf>
    <xf numFmtId="0" fontId="68" fillId="0" borderId="0" xfId="0" applyFont="1" applyFill="1" applyAlignment="1">
      <alignment vertical="top"/>
    </xf>
    <xf numFmtId="0" fontId="67" fillId="0" borderId="0" xfId="0" applyFont="1" applyFill="1" applyBorder="1" applyAlignment="1"/>
    <xf numFmtId="0" fontId="67" fillId="0" borderId="0" xfId="0" applyFont="1" applyFill="1" applyBorder="1" applyAlignment="1">
      <alignment horizontal="left"/>
    </xf>
    <xf numFmtId="0" fontId="67" fillId="0" borderId="0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1" fontId="67" fillId="0" borderId="0" xfId="0" applyNumberFormat="1" applyFont="1" applyFill="1" applyBorder="1" applyAlignment="1">
      <alignment horizontal="right"/>
    </xf>
    <xf numFmtId="1" fontId="62" fillId="0" borderId="0" xfId="0" applyNumberFormat="1" applyFont="1" applyFill="1" applyBorder="1" applyAlignment="1">
      <alignment horizontal="right"/>
    </xf>
    <xf numFmtId="1" fontId="67" fillId="0" borderId="0" xfId="0" applyNumberFormat="1" applyFont="1" applyFill="1" applyBorder="1" applyAlignment="1">
      <alignment horizontal="center"/>
    </xf>
    <xf numFmtId="49" fontId="68" fillId="41" borderId="10" xfId="0" applyNumberFormat="1" applyFont="1" applyFill="1" applyBorder="1" applyAlignment="1">
      <alignment horizontal="center" vertical="top"/>
    </xf>
    <xf numFmtId="0" fontId="68" fillId="35" borderId="19" xfId="0" applyFont="1" applyFill="1" applyBorder="1" applyAlignment="1">
      <alignment vertical="center"/>
    </xf>
    <xf numFmtId="0" fontId="68" fillId="35" borderId="11" xfId="0" applyFont="1" applyFill="1" applyBorder="1" applyAlignment="1">
      <alignment vertical="center" wrapText="1"/>
    </xf>
    <xf numFmtId="1" fontId="68" fillId="35" borderId="11" xfId="45" applyNumberFormat="1" applyFont="1" applyFill="1" applyBorder="1" applyAlignment="1">
      <alignment horizontal="center" vertical="center"/>
    </xf>
    <xf numFmtId="169" fontId="68" fillId="35" borderId="11" xfId="45" applyNumberFormat="1" applyFont="1" applyFill="1" applyBorder="1" applyAlignment="1">
      <alignment horizontal="right" vertical="center"/>
    </xf>
    <xf numFmtId="1" fontId="68" fillId="35" borderId="11" xfId="45" applyNumberFormat="1" applyFont="1" applyFill="1" applyBorder="1" applyAlignment="1">
      <alignment horizontal="right" vertical="center"/>
    </xf>
    <xf numFmtId="170" fontId="68" fillId="35" borderId="11" xfId="0" applyNumberFormat="1" applyFont="1" applyFill="1" applyBorder="1" applyAlignment="1">
      <alignment horizontal="right" vertical="center"/>
    </xf>
    <xf numFmtId="9" fontId="68" fillId="35" borderId="11" xfId="0" applyNumberFormat="1" applyFont="1" applyFill="1" applyBorder="1" applyAlignment="1">
      <alignment horizontal="right" vertical="center"/>
    </xf>
    <xf numFmtId="169" fontId="68" fillId="35" borderId="11" xfId="0" applyNumberFormat="1" applyFont="1" applyFill="1" applyBorder="1" applyAlignment="1">
      <alignment horizontal="right" vertical="center"/>
    </xf>
    <xf numFmtId="169" fontId="69" fillId="35" borderId="11" xfId="0" applyNumberFormat="1" applyFont="1" applyFill="1" applyBorder="1" applyAlignment="1">
      <alignment horizontal="right" vertical="center"/>
    </xf>
    <xf numFmtId="1" fontId="68" fillId="35" borderId="11" xfId="0" applyNumberFormat="1" applyFont="1" applyFill="1" applyBorder="1" applyAlignment="1">
      <alignment horizontal="right" vertical="center"/>
    </xf>
    <xf numFmtId="169" fontId="68" fillId="35" borderId="11" xfId="0" applyNumberFormat="1" applyFont="1" applyFill="1" applyBorder="1" applyAlignment="1">
      <alignment horizontal="center" vertical="center"/>
    </xf>
    <xf numFmtId="170" fontId="68" fillId="35" borderId="11" xfId="0" applyNumberFormat="1" applyFont="1" applyFill="1" applyBorder="1" applyAlignment="1">
      <alignment horizontal="center" vertical="center"/>
    </xf>
    <xf numFmtId="170" fontId="68" fillId="39" borderId="11" xfId="0" applyNumberFormat="1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right" vertical="center"/>
    </xf>
    <xf numFmtId="43" fontId="70" fillId="33" borderId="12" xfId="1" applyFont="1" applyFill="1" applyBorder="1" applyAlignment="1">
      <alignment horizontal="center" vertical="center" wrapText="1"/>
    </xf>
    <xf numFmtId="43" fontId="70" fillId="34" borderId="10" xfId="1" applyFont="1" applyFill="1" applyBorder="1" applyAlignment="1">
      <alignment horizontal="center" vertical="center" wrapText="1"/>
    </xf>
    <xf numFmtId="0" fontId="68" fillId="0" borderId="10" xfId="45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71" fillId="0" borderId="0" xfId="0" applyFont="1"/>
    <xf numFmtId="0" fontId="68" fillId="0" borderId="0" xfId="0" applyFont="1" applyBorder="1" applyAlignment="1">
      <alignment horizontal="left" wrapText="1"/>
    </xf>
    <xf numFmtId="0" fontId="71" fillId="0" borderId="0" xfId="0" applyFont="1" applyBorder="1"/>
    <xf numFmtId="0" fontId="68" fillId="0" borderId="0" xfId="0" applyFont="1" applyBorder="1" applyAlignment="1">
      <alignment horizontal="center" wrapText="1"/>
    </xf>
    <xf numFmtId="1" fontId="68" fillId="0" borderId="0" xfId="0" applyNumberFormat="1" applyFont="1" applyBorder="1" applyAlignment="1">
      <alignment horizontal="left" wrapText="1"/>
    </xf>
    <xf numFmtId="0" fontId="71" fillId="0" borderId="0" xfId="0" applyFont="1" applyAlignment="1">
      <alignment horizontal="center"/>
    </xf>
    <xf numFmtId="49" fontId="68" fillId="0" borderId="0" xfId="0" applyNumberFormat="1" applyFont="1" applyBorder="1" applyAlignment="1">
      <alignment horizontal="center" vertical="center"/>
    </xf>
    <xf numFmtId="49" fontId="68" fillId="0" borderId="13" xfId="0" applyNumberFormat="1" applyFont="1" applyBorder="1" applyAlignment="1">
      <alignment horizontal="center" vertical="center" wrapText="1"/>
    </xf>
    <xf numFmtId="1" fontId="68" fillId="0" borderId="13" xfId="45" applyNumberFormat="1" applyFont="1" applyFill="1" applyBorder="1" applyAlignment="1">
      <alignment horizontal="center" vertical="center"/>
    </xf>
    <xf numFmtId="0" fontId="68" fillId="37" borderId="13" xfId="0" applyFont="1" applyFill="1" applyBorder="1" applyAlignment="1">
      <alignment horizontal="center" vertical="center"/>
    </xf>
    <xf numFmtId="169" fontId="68" fillId="0" borderId="13" xfId="45" applyNumberFormat="1" applyFont="1" applyFill="1" applyBorder="1" applyAlignment="1">
      <alignment horizontal="center" vertical="center"/>
    </xf>
    <xf numFmtId="1" fontId="72" fillId="43" borderId="13" xfId="45" applyNumberFormat="1" applyFont="1" applyFill="1" applyBorder="1" applyAlignment="1">
      <alignment horizontal="center" vertical="center"/>
    </xf>
    <xf numFmtId="170" fontId="72" fillId="43" borderId="13" xfId="0" applyNumberFormat="1" applyFont="1" applyFill="1" applyBorder="1" applyAlignment="1">
      <alignment horizontal="center" vertical="center"/>
    </xf>
    <xf numFmtId="9" fontId="73" fillId="43" borderId="13" xfId="0" applyNumberFormat="1" applyFont="1" applyFill="1" applyBorder="1" applyAlignment="1">
      <alignment horizontal="center" vertical="center"/>
    </xf>
    <xf numFmtId="169" fontId="72" fillId="43" borderId="13" xfId="0" applyNumberFormat="1" applyFont="1" applyFill="1" applyBorder="1" applyAlignment="1">
      <alignment horizontal="center" vertical="center"/>
    </xf>
    <xf numFmtId="170" fontId="72" fillId="44" borderId="13" xfId="0" applyNumberFormat="1" applyFont="1" applyFill="1" applyBorder="1" applyAlignment="1">
      <alignment horizontal="center" vertical="center"/>
    </xf>
    <xf numFmtId="170" fontId="68" fillId="42" borderId="13" xfId="0" applyNumberFormat="1" applyFont="1" applyFill="1" applyBorder="1" applyAlignment="1">
      <alignment horizontal="center" vertical="center"/>
    </xf>
    <xf numFmtId="1" fontId="68" fillId="0" borderId="0" xfId="0" applyNumberFormat="1" applyFont="1" applyFill="1" applyBorder="1" applyAlignment="1">
      <alignment horizontal="right" vertical="top" wrapText="1"/>
    </xf>
    <xf numFmtId="169" fontId="68" fillId="0" borderId="0" xfId="0" applyNumberFormat="1" applyFont="1" applyFill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49" fontId="72" fillId="0" borderId="0" xfId="0" applyNumberFormat="1" applyFont="1" applyFill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43" fontId="56" fillId="0" borderId="10" xfId="1" applyNumberFormat="1" applyFont="1" applyFill="1" applyBorder="1" applyAlignment="1">
      <alignment horizontal="center" vertical="center" wrapText="1"/>
    </xf>
    <xf numFmtId="0" fontId="56" fillId="0" borderId="10" xfId="45" applyFont="1" applyBorder="1" applyAlignment="1">
      <alignment horizontal="center" vertical="center"/>
    </xf>
    <xf numFmtId="1" fontId="65" fillId="45" borderId="18" xfId="0" applyNumberFormat="1" applyFont="1" applyFill="1" applyBorder="1" applyAlignment="1">
      <alignment horizontal="center"/>
    </xf>
    <xf numFmtId="0" fontId="68" fillId="33" borderId="13" xfId="0" applyFont="1" applyFill="1" applyBorder="1" applyAlignment="1">
      <alignment horizontal="center" vertical="center"/>
    </xf>
    <xf numFmtId="49" fontId="68" fillId="33" borderId="13" xfId="0" applyNumberFormat="1" applyFont="1" applyFill="1" applyBorder="1" applyAlignment="1">
      <alignment horizontal="center" vertical="center" wrapText="1"/>
    </xf>
    <xf numFmtId="1" fontId="59" fillId="42" borderId="18" xfId="0" applyNumberFormat="1" applyFont="1" applyFill="1" applyBorder="1" applyAlignment="1">
      <alignment horizontal="left"/>
    </xf>
    <xf numFmtId="1" fontId="59" fillId="42" borderId="18" xfId="0" applyNumberFormat="1" applyFont="1" applyFill="1" applyBorder="1" applyAlignment="1">
      <alignment horizontal="right"/>
    </xf>
    <xf numFmtId="169" fontId="39" fillId="36" borderId="15" xfId="45" applyNumberFormat="1" applyFont="1" applyFill="1" applyBorder="1" applyAlignment="1">
      <alignment horizontal="left" vertical="top"/>
    </xf>
    <xf numFmtId="1" fontId="39" fillId="36" borderId="15" xfId="45" applyNumberFormat="1" applyFont="1" applyFill="1" applyBorder="1" applyAlignment="1">
      <alignment horizontal="right" vertical="top"/>
    </xf>
    <xf numFmtId="170" fontId="39" fillId="36" borderId="15" xfId="0" applyNumberFormat="1" applyFont="1" applyFill="1" applyBorder="1" applyAlignment="1">
      <alignment horizontal="center" vertical="top"/>
    </xf>
    <xf numFmtId="9" fontId="39" fillId="36" borderId="15" xfId="0" applyNumberFormat="1" applyFont="1" applyFill="1" applyBorder="1" applyAlignment="1">
      <alignment horizontal="left" vertical="top"/>
    </xf>
    <xf numFmtId="1" fontId="38" fillId="36" borderId="15" xfId="0" applyNumberFormat="1" applyFont="1" applyFill="1" applyBorder="1" applyAlignment="1">
      <alignment horizontal="right" vertical="center"/>
    </xf>
    <xf numFmtId="170" fontId="38" fillId="36" borderId="15" xfId="0" applyNumberFormat="1" applyFont="1" applyFill="1" applyBorder="1" applyAlignment="1">
      <alignment horizontal="center" vertical="center"/>
    </xf>
    <xf numFmtId="1" fontId="48" fillId="36" borderId="15" xfId="0" applyNumberFormat="1" applyFont="1" applyFill="1" applyBorder="1" applyAlignment="1">
      <alignment horizontal="right"/>
    </xf>
    <xf numFmtId="9" fontId="39" fillId="36" borderId="0" xfId="0" applyNumberFormat="1" applyFont="1" applyFill="1" applyBorder="1" applyAlignment="1">
      <alignment vertical="top" wrapText="1"/>
    </xf>
    <xf numFmtId="1" fontId="77" fillId="41" borderId="18" xfId="0" applyNumberFormat="1" applyFont="1" applyFill="1" applyBorder="1" applyAlignment="1">
      <alignment horizontal="left"/>
    </xf>
    <xf numFmtId="0" fontId="75" fillId="35" borderId="19" xfId="0" applyFont="1" applyFill="1" applyBorder="1" applyAlignment="1">
      <alignment vertical="center"/>
    </xf>
    <xf numFmtId="1" fontId="75" fillId="35" borderId="11" xfId="0" applyNumberFormat="1" applyFont="1" applyFill="1" applyBorder="1" applyAlignment="1">
      <alignment horizontal="right" vertical="center"/>
    </xf>
    <xf numFmtId="169" fontId="75" fillId="35" borderId="11" xfId="0" applyNumberFormat="1" applyFont="1" applyFill="1" applyBorder="1" applyAlignment="1">
      <alignment horizontal="center" vertical="center"/>
    </xf>
    <xf numFmtId="170" fontId="75" fillId="35" borderId="11" xfId="0" applyNumberFormat="1" applyFont="1" applyFill="1" applyBorder="1" applyAlignment="1">
      <alignment horizontal="center" vertical="center"/>
    </xf>
    <xf numFmtId="170" fontId="75" fillId="39" borderId="11" xfId="0" applyNumberFormat="1" applyFont="1" applyFill="1" applyBorder="1" applyAlignment="1">
      <alignment horizontal="right" vertical="center"/>
    </xf>
    <xf numFmtId="1" fontId="78" fillId="39" borderId="16" xfId="0" applyNumberFormat="1" applyFont="1" applyFill="1" applyBorder="1" applyAlignment="1">
      <alignment horizontal="center" vertical="center"/>
    </xf>
    <xf numFmtId="1" fontId="78" fillId="39" borderId="16" xfId="0" applyNumberFormat="1" applyFont="1" applyFill="1" applyBorder="1" applyAlignment="1">
      <alignment horizontal="right" vertical="center"/>
    </xf>
    <xf numFmtId="170" fontId="79" fillId="39" borderId="16" xfId="0" applyNumberFormat="1" applyFont="1" applyFill="1" applyBorder="1" applyAlignment="1">
      <alignment vertical="center"/>
    </xf>
    <xf numFmtId="1" fontId="78" fillId="36" borderId="0" xfId="0" applyNumberFormat="1" applyFont="1" applyFill="1" applyBorder="1" applyAlignment="1">
      <alignment horizontal="center" vertical="top"/>
    </xf>
    <xf numFmtId="170" fontId="78" fillId="36" borderId="0" xfId="0" applyNumberFormat="1" applyFont="1" applyFill="1" applyBorder="1" applyAlignment="1">
      <alignment vertical="top"/>
    </xf>
    <xf numFmtId="1" fontId="78" fillId="39" borderId="15" xfId="0" applyNumberFormat="1" applyFont="1" applyFill="1" applyBorder="1" applyAlignment="1">
      <alignment horizontal="right" vertical="center"/>
    </xf>
    <xf numFmtId="170" fontId="79" fillId="39" borderId="15" xfId="0" applyNumberFormat="1" applyFont="1" applyFill="1" applyBorder="1" applyAlignment="1">
      <alignment vertical="center"/>
    </xf>
    <xf numFmtId="0" fontId="80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81" fillId="0" borderId="0" xfId="0" applyFont="1" applyBorder="1" applyAlignment="1">
      <alignment vertical="center" wrapText="1"/>
    </xf>
    <xf numFmtId="0" fontId="82" fillId="0" borderId="0" xfId="45" applyFont="1" applyAlignment="1">
      <alignment horizontal="right" vertical="center"/>
    </xf>
    <xf numFmtId="0" fontId="82" fillId="0" borderId="0" xfId="45" applyFont="1" applyBorder="1" applyAlignment="1">
      <alignment horizontal="right" vertical="center"/>
    </xf>
    <xf numFmtId="0" fontId="68" fillId="0" borderId="0" xfId="45" applyFont="1" applyAlignment="1">
      <alignment horizontal="right" vertical="center"/>
    </xf>
    <xf numFmtId="0" fontId="68" fillId="0" borderId="0" xfId="45" applyFont="1" applyBorder="1" applyAlignment="1">
      <alignment horizontal="right" vertical="center"/>
    </xf>
    <xf numFmtId="49" fontId="75" fillId="41" borderId="10" xfId="0" applyNumberFormat="1" applyFont="1" applyFill="1" applyBorder="1" applyAlignment="1">
      <alignment horizontal="center" vertical="top"/>
    </xf>
    <xf numFmtId="0" fontId="75" fillId="35" borderId="11" xfId="0" applyFont="1" applyFill="1" applyBorder="1" applyAlignment="1">
      <alignment vertical="center" wrapText="1"/>
    </xf>
    <xf numFmtId="1" fontId="75" fillId="35" borderId="11" xfId="45" applyNumberFormat="1" applyFont="1" applyFill="1" applyBorder="1" applyAlignment="1">
      <alignment horizontal="center" vertical="center"/>
    </xf>
    <xf numFmtId="169" fontId="75" fillId="35" borderId="11" xfId="45" applyNumberFormat="1" applyFont="1" applyFill="1" applyBorder="1" applyAlignment="1">
      <alignment horizontal="right" vertical="center"/>
    </xf>
    <xf numFmtId="1" fontId="75" fillId="35" borderId="11" xfId="45" applyNumberFormat="1" applyFont="1" applyFill="1" applyBorder="1" applyAlignment="1">
      <alignment horizontal="right" vertical="center"/>
    </xf>
    <xf numFmtId="170" fontId="75" fillId="35" borderId="11" xfId="0" applyNumberFormat="1" applyFont="1" applyFill="1" applyBorder="1" applyAlignment="1">
      <alignment horizontal="right" vertical="center"/>
    </xf>
    <xf numFmtId="9" fontId="75" fillId="35" borderId="11" xfId="0" applyNumberFormat="1" applyFont="1" applyFill="1" applyBorder="1" applyAlignment="1">
      <alignment horizontal="right" vertical="center"/>
    </xf>
    <xf numFmtId="169" fontId="75" fillId="35" borderId="11" xfId="0" applyNumberFormat="1" applyFont="1" applyFill="1" applyBorder="1" applyAlignment="1">
      <alignment horizontal="right" vertical="center"/>
    </xf>
    <xf numFmtId="169" fontId="83" fillId="35" borderId="11" xfId="0" applyNumberFormat="1" applyFont="1" applyFill="1" applyBorder="1" applyAlignment="1">
      <alignment horizontal="right" vertical="center"/>
    </xf>
    <xf numFmtId="0" fontId="75" fillId="0" borderId="0" xfId="0" applyFont="1" applyFill="1" applyBorder="1" applyAlignment="1">
      <alignment horizontal="right" vertical="center"/>
    </xf>
    <xf numFmtId="43" fontId="84" fillId="33" borderId="12" xfId="1" applyFont="1" applyFill="1" applyBorder="1" applyAlignment="1">
      <alignment horizontal="center" vertical="center" wrapText="1"/>
    </xf>
    <xf numFmtId="43" fontId="84" fillId="34" borderId="10" xfId="1" applyFont="1" applyFill="1" applyBorder="1" applyAlignment="1">
      <alignment horizontal="center" vertical="center" wrapText="1"/>
    </xf>
    <xf numFmtId="0" fontId="75" fillId="0" borderId="10" xfId="45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1" fontId="59" fillId="36" borderId="18" xfId="0" applyNumberFormat="1" applyFont="1" applyFill="1" applyBorder="1" applyAlignment="1">
      <alignment horizontal="right"/>
    </xf>
    <xf numFmtId="14" fontId="82" fillId="0" borderId="0" xfId="45" applyNumberFormat="1" applyFont="1" applyAlignment="1">
      <alignment horizontal="left" vertical="center"/>
    </xf>
    <xf numFmtId="49" fontId="82" fillId="0" borderId="0" xfId="45" applyNumberFormat="1" applyFont="1" applyAlignment="1">
      <alignment horizontal="left" vertical="center"/>
    </xf>
    <xf numFmtId="1" fontId="85" fillId="39" borderId="15" xfId="0" applyNumberFormat="1" applyFont="1" applyFill="1" applyBorder="1" applyAlignment="1">
      <alignment horizontal="right" vertical="center"/>
    </xf>
    <xf numFmtId="1" fontId="85" fillId="36" borderId="0" xfId="0" applyNumberFormat="1" applyFont="1" applyFill="1" applyBorder="1" applyAlignment="1">
      <alignment horizontal="center"/>
    </xf>
    <xf numFmtId="170" fontId="85" fillId="36" borderId="0" xfId="0" applyNumberFormat="1" applyFont="1" applyFill="1" applyBorder="1" applyAlignment="1"/>
    <xf numFmtId="1" fontId="85" fillId="36" borderId="0" xfId="0" applyNumberFormat="1" applyFont="1" applyFill="1" applyBorder="1" applyAlignment="1">
      <alignment horizontal="center" vertical="top"/>
    </xf>
    <xf numFmtId="170" fontId="85" fillId="36" borderId="0" xfId="0" applyNumberFormat="1" applyFont="1" applyFill="1" applyBorder="1" applyAlignment="1">
      <alignment vertical="top"/>
    </xf>
    <xf numFmtId="1" fontId="85" fillId="39" borderId="16" xfId="0" applyNumberFormat="1" applyFont="1" applyFill="1" applyBorder="1" applyAlignment="1">
      <alignment horizontal="right" vertical="center"/>
    </xf>
    <xf numFmtId="0" fontId="68" fillId="37" borderId="13" xfId="0" applyFont="1" applyFill="1" applyBorder="1" applyAlignment="1">
      <alignment horizontal="center" vertical="center" wrapText="1"/>
    </xf>
    <xf numFmtId="9" fontId="51" fillId="36" borderId="0" xfId="0" applyNumberFormat="1" applyFont="1" applyFill="1" applyBorder="1" applyAlignment="1">
      <alignment horizontal="right" vertical="top" wrapText="1"/>
    </xf>
    <xf numFmtId="49" fontId="33" fillId="0" borderId="15" xfId="0" applyNumberFormat="1" applyFont="1" applyFill="1" applyBorder="1" applyAlignment="1">
      <alignment horizontal="left" vertical="top" wrapText="1"/>
    </xf>
    <xf numFmtId="49" fontId="33" fillId="0" borderId="0" xfId="0" applyNumberFormat="1" applyFont="1" applyFill="1" applyBorder="1" applyAlignment="1">
      <alignment horizontal="left" vertical="top" wrapText="1"/>
    </xf>
    <xf numFmtId="49" fontId="33" fillId="0" borderId="14" xfId="0" applyNumberFormat="1" applyFont="1" applyFill="1" applyBorder="1" applyAlignment="1">
      <alignment horizontal="left" vertical="top" wrapText="1"/>
    </xf>
    <xf numFmtId="0" fontId="76" fillId="0" borderId="13" xfId="0" applyFont="1" applyBorder="1" applyAlignment="1">
      <alignment horizontal="left" vertical="center" wrapText="1"/>
    </xf>
    <xf numFmtId="9" fontId="51" fillId="38" borderId="0" xfId="0" applyNumberFormat="1" applyFont="1" applyFill="1" applyBorder="1" applyAlignment="1">
      <alignment horizontal="right" vertical="top" wrapText="1"/>
    </xf>
    <xf numFmtId="0" fontId="68" fillId="0" borderId="13" xfId="0" applyFont="1" applyBorder="1" applyAlignment="1">
      <alignment horizontal="left" vertical="center" wrapText="1"/>
    </xf>
  </cellXfs>
  <cellStyles count="54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1 2" xfId="47"/>
    <cellStyle name="60% - Énfasis2" xfId="28" builtinId="36" customBuiltin="1"/>
    <cellStyle name="60% - Énfasis2 2" xfId="48"/>
    <cellStyle name="60% - Énfasis3" xfId="32" builtinId="40" customBuiltin="1"/>
    <cellStyle name="60% - Énfasis3 2" xfId="49"/>
    <cellStyle name="60% - Énfasis4" xfId="36" builtinId="44" customBuiltin="1"/>
    <cellStyle name="60% - Énfasis4 2" xfId="50"/>
    <cellStyle name="60% - Énfasis5" xfId="40" builtinId="48" customBuiltin="1"/>
    <cellStyle name="60% - Énfasis5 2" xfId="51"/>
    <cellStyle name="60% - Énfasis6" xfId="44" builtinId="52" customBuiltin="1"/>
    <cellStyle name="60% - Énfasis6 2" xfId="52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53" builtinId="8"/>
    <cellStyle name="Incorrecto" xfId="10" builtinId="27" customBuiltin="1"/>
    <cellStyle name="Millares" xfId="1" builtinId="3"/>
    <cellStyle name="Moneda" xfId="2" builtinId="4"/>
    <cellStyle name="Neutral" xfId="11" builtinId="28" customBuiltin="1"/>
    <cellStyle name="Neutral 2" xfId="46"/>
    <cellStyle name="Normal" xfId="0" builtinId="0"/>
    <cellStyle name="Normal 2" xfId="45"/>
    <cellStyle name="Notas" xfId="18" builtinId="10" customBuiltin="1"/>
    <cellStyle name="Porcentaje" xfId="3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mruColors>
      <color rgb="FFFFCCCC"/>
      <color rgb="FFFFFFFF"/>
      <color rgb="FFFF8F8F"/>
      <color rgb="FFFFCCFF"/>
      <color rgb="FF0099CC"/>
      <color rgb="FFCC0000"/>
      <color rgb="FFA50021"/>
      <color rgb="FFFF9999"/>
      <color rgb="FF8000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jpe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95568</xdr:colOff>
      <xdr:row>0</xdr:row>
      <xdr:rowOff>0</xdr:rowOff>
    </xdr:from>
    <xdr:to>
      <xdr:col>1</xdr:col>
      <xdr:colOff>1238249</xdr:colOff>
      <xdr:row>4</xdr:row>
      <xdr:rowOff>171225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506" y="0"/>
          <a:ext cx="1142681" cy="1444112"/>
        </a:xfrm>
        <a:prstGeom prst="rect">
          <a:avLst/>
        </a:prstGeom>
      </xdr:spPr>
    </xdr:pic>
    <xdr:clientData/>
  </xdr:twoCellAnchor>
  <xdr:twoCellAnchor editAs="oneCell">
    <xdr:from>
      <xdr:col>17</xdr:col>
      <xdr:colOff>428625</xdr:colOff>
      <xdr:row>0</xdr:row>
      <xdr:rowOff>0</xdr:rowOff>
    </xdr:from>
    <xdr:to>
      <xdr:col>18</xdr:col>
      <xdr:colOff>522555</xdr:colOff>
      <xdr:row>4</xdr:row>
      <xdr:rowOff>251113</xdr:rowOff>
    </xdr:to>
    <xdr:pic>
      <xdr:nvPicPr>
        <xdr:cNvPr id="4" name="Imagen 3" descr="Resultado de imagen de leed platinum">
          <a:extLst>
            <a:ext uri="{FF2B5EF4-FFF2-40B4-BE49-F238E27FC236}">
              <a16:creationId xmlns:a16="http://schemas.microsoft.com/office/drawing/2014/main" id="{E45F25CE-C1C4-427F-AF7F-817B5D2BD0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7125" y="0"/>
          <a:ext cx="1617931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29305</xdr:colOff>
      <xdr:row>5</xdr:row>
      <xdr:rowOff>26287</xdr:rowOff>
    </xdr:from>
    <xdr:to>
      <xdr:col>1</xdr:col>
      <xdr:colOff>1240688</xdr:colOff>
      <xdr:row>7</xdr:row>
      <xdr:rowOff>168852</xdr:rowOff>
    </xdr:to>
    <xdr:pic>
      <xdr:nvPicPr>
        <xdr:cNvPr id="5" name="Imagen 4" descr="Resultado de imagen de cool working">
          <a:extLst>
            <a:ext uri="{FF2B5EF4-FFF2-40B4-BE49-F238E27FC236}">
              <a16:creationId xmlns:a16="http://schemas.microsoft.com/office/drawing/2014/main" id="{2A057023-8CD3-4B10-B168-81BAAFAC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243" y="1455037"/>
          <a:ext cx="1211383" cy="783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56029</xdr:colOff>
      <xdr:row>16</xdr:row>
      <xdr:rowOff>56029</xdr:rowOff>
    </xdr:from>
    <xdr:to>
      <xdr:col>18</xdr:col>
      <xdr:colOff>1381124</xdr:colOff>
      <xdr:row>17</xdr:row>
      <xdr:rowOff>1668154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5CF388-CFE2-48E5-AC4D-2B0C3727D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81842" y="4651842"/>
          <a:ext cx="4015907" cy="3302812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22</xdr:row>
      <xdr:rowOff>0</xdr:rowOff>
    </xdr:from>
    <xdr:to>
      <xdr:col>18</xdr:col>
      <xdr:colOff>1381124</xdr:colOff>
      <xdr:row>23</xdr:row>
      <xdr:rowOff>1658205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A468577-911E-469F-B2EC-0998F93A9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25812" y="9024938"/>
          <a:ext cx="4071937" cy="334889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56</xdr:row>
      <xdr:rowOff>0</xdr:rowOff>
    </xdr:from>
    <xdr:to>
      <xdr:col>18</xdr:col>
      <xdr:colOff>282595</xdr:colOff>
      <xdr:row>57</xdr:row>
      <xdr:rowOff>23812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8279452-AB2E-4A53-B651-175D30586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359813" y="37433250"/>
          <a:ext cx="2979902" cy="2476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28</xdr:row>
      <xdr:rowOff>1</xdr:rowOff>
    </xdr:from>
    <xdr:to>
      <xdr:col>18</xdr:col>
      <xdr:colOff>1191925</xdr:colOff>
      <xdr:row>30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6398AF1-7AF1-4B4F-9F15-3B93C10D8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478500" y="13454064"/>
          <a:ext cx="3882737" cy="338137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18</xdr:col>
      <xdr:colOff>2197963</xdr:colOff>
      <xdr:row>36</xdr:row>
      <xdr:rowOff>690562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C2B2BF1-98E8-4366-B13C-C03098F2C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78500" y="17883188"/>
          <a:ext cx="4888775" cy="407193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41</xdr:row>
      <xdr:rowOff>1</xdr:rowOff>
    </xdr:from>
    <xdr:to>
      <xdr:col>18</xdr:col>
      <xdr:colOff>2237958</xdr:colOff>
      <xdr:row>43</xdr:row>
      <xdr:rowOff>166688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63889FA-A334-4EF3-B6BD-B747C83AB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478500" y="24003001"/>
          <a:ext cx="4928770" cy="35480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49</xdr:row>
      <xdr:rowOff>0</xdr:rowOff>
    </xdr:from>
    <xdr:to>
      <xdr:col>19</xdr:col>
      <xdr:colOff>2482</xdr:colOff>
      <xdr:row>51</xdr:row>
      <xdr:rowOff>214312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498C10E-D3CE-4463-9C40-315156982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478500" y="31813500"/>
          <a:ext cx="4961975" cy="3595687"/>
        </a:xfrm>
        <a:prstGeom prst="rect">
          <a:avLst/>
        </a:prstGeom>
      </xdr:spPr>
    </xdr:pic>
    <xdr:clientData/>
  </xdr:twoCellAnchor>
  <xdr:twoCellAnchor editAs="oneCell">
    <xdr:from>
      <xdr:col>15</xdr:col>
      <xdr:colOff>428625</xdr:colOff>
      <xdr:row>76</xdr:row>
      <xdr:rowOff>261937</xdr:rowOff>
    </xdr:from>
    <xdr:to>
      <xdr:col>17</xdr:col>
      <xdr:colOff>1476376</xdr:colOff>
      <xdr:row>77</xdr:row>
      <xdr:rowOff>2430305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33ABEC3-BF46-42E0-904C-A1296C0F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574000" y="49244250"/>
          <a:ext cx="2214564" cy="2454118"/>
        </a:xfrm>
        <a:prstGeom prst="rect">
          <a:avLst/>
        </a:prstGeom>
      </xdr:spPr>
    </xdr:pic>
    <xdr:clientData/>
  </xdr:twoCellAnchor>
  <xdr:twoCellAnchor editAs="oneCell">
    <xdr:from>
      <xdr:col>13</xdr:col>
      <xdr:colOff>1627908</xdr:colOff>
      <xdr:row>82</xdr:row>
      <xdr:rowOff>0</xdr:rowOff>
    </xdr:from>
    <xdr:to>
      <xdr:col>18</xdr:col>
      <xdr:colOff>987135</xdr:colOff>
      <xdr:row>82</xdr:row>
      <xdr:rowOff>3078516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E5DD895-9400-46EF-9CFD-41F80608B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37135" y="52110409"/>
          <a:ext cx="3706091" cy="3078516"/>
        </a:xfrm>
        <a:prstGeom prst="rect">
          <a:avLst/>
        </a:prstGeom>
      </xdr:spPr>
    </xdr:pic>
    <xdr:clientData/>
  </xdr:twoCellAnchor>
  <xdr:oneCellAnchor>
    <xdr:from>
      <xdr:col>15</xdr:col>
      <xdr:colOff>24666</xdr:colOff>
      <xdr:row>61</xdr:row>
      <xdr:rowOff>95250</xdr:rowOff>
    </xdr:from>
    <xdr:ext cx="2527602" cy="2562699"/>
    <xdr:pic>
      <xdr:nvPicPr>
        <xdr:cNvPr id="17" name="Imagen 16">
          <a:extLst>
            <a:ext uri="{FF2B5EF4-FFF2-40B4-BE49-F238E27FC236}">
              <a16:creationId xmlns:a16="http://schemas.microsoft.com/office/drawing/2014/main" id="{FA6DA707-0086-44D5-B8E1-B9893999B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170041" y="61269563"/>
          <a:ext cx="2527602" cy="25626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95568</xdr:colOff>
      <xdr:row>0</xdr:row>
      <xdr:rowOff>0</xdr:rowOff>
    </xdr:from>
    <xdr:to>
      <xdr:col>1</xdr:col>
      <xdr:colOff>1264227</xdr:colOff>
      <xdr:row>5</xdr:row>
      <xdr:rowOff>47920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00A0389-F924-4EE6-AE03-C9466B663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341" y="0"/>
          <a:ext cx="1168659" cy="1433375"/>
        </a:xfrm>
        <a:prstGeom prst="rect">
          <a:avLst/>
        </a:prstGeom>
      </xdr:spPr>
    </xdr:pic>
    <xdr:clientData/>
  </xdr:twoCellAnchor>
  <xdr:twoCellAnchor editAs="oneCell">
    <xdr:from>
      <xdr:col>17</xdr:col>
      <xdr:colOff>484909</xdr:colOff>
      <xdr:row>0</xdr:row>
      <xdr:rowOff>0</xdr:rowOff>
    </xdr:from>
    <xdr:to>
      <xdr:col>18</xdr:col>
      <xdr:colOff>529049</xdr:colOff>
      <xdr:row>5</xdr:row>
      <xdr:rowOff>173181</xdr:rowOff>
    </xdr:to>
    <xdr:pic>
      <xdr:nvPicPr>
        <xdr:cNvPr id="3" name="Imagen 2" descr="Resultado de imagen de leed platinum">
          <a:extLst>
            <a:ext uri="{FF2B5EF4-FFF2-40B4-BE49-F238E27FC236}">
              <a16:creationId xmlns:a16="http://schemas.microsoft.com/office/drawing/2014/main" id="{CBFE1E01-CB6C-48AF-9BE4-AF9AC6F5FB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61591" y="0"/>
          <a:ext cx="1578965" cy="1558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57447</xdr:colOff>
      <xdr:row>5</xdr:row>
      <xdr:rowOff>104220</xdr:rowOff>
    </xdr:from>
    <xdr:to>
      <xdr:col>1</xdr:col>
      <xdr:colOff>1247410</xdr:colOff>
      <xdr:row>8</xdr:row>
      <xdr:rowOff>87311</xdr:rowOff>
    </xdr:to>
    <xdr:pic>
      <xdr:nvPicPr>
        <xdr:cNvPr id="4" name="Imagen 3" descr="Resultado de imagen de cool working">
          <a:extLst>
            <a:ext uri="{FF2B5EF4-FFF2-40B4-BE49-F238E27FC236}">
              <a16:creationId xmlns:a16="http://schemas.microsoft.com/office/drawing/2014/main" id="{C0BB39DC-C5E0-43CD-88BB-D430C26C0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20" y="1489675"/>
          <a:ext cx="1189963" cy="86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19482</xdr:colOff>
      <xdr:row>16</xdr:row>
      <xdr:rowOff>0</xdr:rowOff>
    </xdr:from>
    <xdr:to>
      <xdr:col>18</xdr:col>
      <xdr:colOff>1595437</xdr:colOff>
      <xdr:row>16</xdr:row>
      <xdr:rowOff>2725863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44FE02A-B24C-4151-8C2E-95EC4FBB6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45982" y="4691063"/>
          <a:ext cx="3099955" cy="2725863"/>
        </a:xfrm>
        <a:prstGeom prst="rect">
          <a:avLst/>
        </a:prstGeom>
      </xdr:spPr>
    </xdr:pic>
    <xdr:clientData/>
  </xdr:twoCellAnchor>
  <xdr:twoCellAnchor editAs="oneCell">
    <xdr:from>
      <xdr:col>16</xdr:col>
      <xdr:colOff>71438</xdr:colOff>
      <xdr:row>35</xdr:row>
      <xdr:rowOff>0</xdr:rowOff>
    </xdr:from>
    <xdr:to>
      <xdr:col>18</xdr:col>
      <xdr:colOff>785813</xdr:colOff>
      <xdr:row>36</xdr:row>
      <xdr:rowOff>8529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1A27E53-F19C-4AFA-883E-A0B596DA3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312188" y="20716875"/>
          <a:ext cx="2524125" cy="2770779"/>
        </a:xfrm>
        <a:prstGeom prst="rect">
          <a:avLst/>
        </a:prstGeom>
      </xdr:spPr>
    </xdr:pic>
    <xdr:clientData/>
  </xdr:twoCellAnchor>
  <xdr:twoCellAnchor editAs="oneCell">
    <xdr:from>
      <xdr:col>16</xdr:col>
      <xdr:colOff>34637</xdr:colOff>
      <xdr:row>40</xdr:row>
      <xdr:rowOff>34637</xdr:rowOff>
    </xdr:from>
    <xdr:to>
      <xdr:col>18</xdr:col>
      <xdr:colOff>1201213</xdr:colOff>
      <xdr:row>41</xdr:row>
      <xdr:rowOff>17318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D63767E-E5FD-4AFF-B6F8-8F73F5E0E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275387" y="24561512"/>
          <a:ext cx="2976326" cy="274493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45</xdr:row>
      <xdr:rowOff>-1</xdr:rowOff>
    </xdr:from>
    <xdr:to>
      <xdr:col>18</xdr:col>
      <xdr:colOff>1250948</xdr:colOff>
      <xdr:row>45</xdr:row>
      <xdr:rowOff>2761383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61277D2B-E54C-478B-98E8-992B5981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240750" y="28336874"/>
          <a:ext cx="3060698" cy="276138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18</xdr:col>
      <xdr:colOff>679737</xdr:colOff>
      <xdr:row>51</xdr:row>
      <xdr:rowOff>35650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88E203F-20B5-4C0A-B8F6-5FCF6CB3B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240750" y="32146875"/>
          <a:ext cx="2489487" cy="2797900"/>
        </a:xfrm>
        <a:prstGeom prst="rect">
          <a:avLst/>
        </a:prstGeom>
      </xdr:spPr>
    </xdr:pic>
    <xdr:clientData/>
  </xdr:twoCellAnchor>
  <xdr:twoCellAnchor editAs="oneCell">
    <xdr:from>
      <xdr:col>16</xdr:col>
      <xdr:colOff>42429</xdr:colOff>
      <xdr:row>55</xdr:row>
      <xdr:rowOff>77064</xdr:rowOff>
    </xdr:from>
    <xdr:to>
      <xdr:col>18</xdr:col>
      <xdr:colOff>1130011</xdr:colOff>
      <xdr:row>55</xdr:row>
      <xdr:rowOff>2744604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E77704FE-AFED-4791-B594-22923AF1D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283179" y="36033939"/>
          <a:ext cx="2897332" cy="2667540"/>
        </a:xfrm>
        <a:prstGeom prst="rect">
          <a:avLst/>
        </a:prstGeom>
      </xdr:spPr>
    </xdr:pic>
    <xdr:clientData/>
  </xdr:twoCellAnchor>
  <xdr:twoCellAnchor editAs="oneCell">
    <xdr:from>
      <xdr:col>16</xdr:col>
      <xdr:colOff>17318</xdr:colOff>
      <xdr:row>60</xdr:row>
      <xdr:rowOff>118804</xdr:rowOff>
    </xdr:from>
    <xdr:to>
      <xdr:col>19</xdr:col>
      <xdr:colOff>158577</xdr:colOff>
      <xdr:row>60</xdr:row>
      <xdr:rowOff>2753591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646EE47-C7D2-432E-B3DF-AEDE3654E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58068" y="39885679"/>
          <a:ext cx="3689322" cy="2634787"/>
        </a:xfrm>
        <a:prstGeom prst="rect">
          <a:avLst/>
        </a:prstGeom>
      </xdr:spPr>
    </xdr:pic>
    <xdr:clientData/>
  </xdr:twoCellAnchor>
  <xdr:oneCellAnchor>
    <xdr:from>
      <xdr:col>16</xdr:col>
      <xdr:colOff>75766</xdr:colOff>
      <xdr:row>21</xdr:row>
      <xdr:rowOff>47626</xdr:rowOff>
    </xdr:from>
    <xdr:ext cx="3763263" cy="2944090"/>
    <xdr:pic>
      <xdr:nvPicPr>
        <xdr:cNvPr id="30" name="Imagen 29">
          <a:extLst>
            <a:ext uri="{FF2B5EF4-FFF2-40B4-BE49-F238E27FC236}">
              <a16:creationId xmlns:a16="http://schemas.microsoft.com/office/drawing/2014/main" id="{813506C0-C547-47BB-8DA8-D2D2FD19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316516" y="8524876"/>
          <a:ext cx="3763263" cy="2944090"/>
        </a:xfrm>
        <a:prstGeom prst="rect">
          <a:avLst/>
        </a:prstGeom>
      </xdr:spPr>
    </xdr:pic>
    <xdr:clientData/>
  </xdr:oneCellAnchor>
  <xdr:oneCellAnchor>
    <xdr:from>
      <xdr:col>16</xdr:col>
      <xdr:colOff>34636</xdr:colOff>
      <xdr:row>28</xdr:row>
      <xdr:rowOff>93086</xdr:rowOff>
    </xdr:from>
    <xdr:ext cx="3811890" cy="2944091"/>
    <xdr:pic>
      <xdr:nvPicPr>
        <xdr:cNvPr id="31" name="Imagen 30">
          <a:extLst>
            <a:ext uri="{FF2B5EF4-FFF2-40B4-BE49-F238E27FC236}">
              <a16:creationId xmlns:a16="http://schemas.microsoft.com/office/drawing/2014/main" id="{186D4481-517A-4B4F-B1E7-003F8EC88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275386" y="14690149"/>
          <a:ext cx="3811890" cy="2944091"/>
        </a:xfrm>
        <a:prstGeom prst="rect">
          <a:avLst/>
        </a:prstGeom>
      </xdr:spPr>
    </xdr:pic>
    <xdr:clientData/>
  </xdr:oneCellAnchor>
  <xdr:twoCellAnchor editAs="oneCell">
    <xdr:from>
      <xdr:col>16</xdr:col>
      <xdr:colOff>0</xdr:colOff>
      <xdr:row>64</xdr:row>
      <xdr:rowOff>284883</xdr:rowOff>
    </xdr:from>
    <xdr:to>
      <xdr:col>19</xdr:col>
      <xdr:colOff>139417</xdr:colOff>
      <xdr:row>65</xdr:row>
      <xdr:rowOff>2753590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9CD932C-E8C7-4ED4-B2D1-ACA76CFC2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240750" y="43576008"/>
          <a:ext cx="3687480" cy="2754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95569</xdr:colOff>
      <xdr:row>0</xdr:row>
      <xdr:rowOff>1</xdr:rowOff>
    </xdr:from>
    <xdr:to>
      <xdr:col>1</xdr:col>
      <xdr:colOff>832125</xdr:colOff>
      <xdr:row>4</xdr:row>
      <xdr:rowOff>157213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AB8C814-86C8-48E9-A464-7F862A8B1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507" y="1"/>
          <a:ext cx="736556" cy="1109712"/>
        </a:xfrm>
        <a:prstGeom prst="rect">
          <a:avLst/>
        </a:prstGeom>
      </xdr:spPr>
    </xdr:pic>
    <xdr:clientData/>
  </xdr:twoCellAnchor>
  <xdr:twoCellAnchor editAs="oneCell">
    <xdr:from>
      <xdr:col>17</xdr:col>
      <xdr:colOff>1151282</xdr:colOff>
      <xdr:row>0</xdr:row>
      <xdr:rowOff>0</xdr:rowOff>
    </xdr:from>
    <xdr:to>
      <xdr:col>18</xdr:col>
      <xdr:colOff>886239</xdr:colOff>
      <xdr:row>4</xdr:row>
      <xdr:rowOff>0</xdr:rowOff>
    </xdr:to>
    <xdr:pic>
      <xdr:nvPicPr>
        <xdr:cNvPr id="3" name="Imagen 2" descr="Resultado de imagen de leed platinum">
          <a:extLst>
            <a:ext uri="{FF2B5EF4-FFF2-40B4-BE49-F238E27FC236}">
              <a16:creationId xmlns:a16="http://schemas.microsoft.com/office/drawing/2014/main" id="{FB44B6DC-3B7B-4B28-A6E9-36F89E4F86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5845" y="0"/>
          <a:ext cx="90176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219806</xdr:colOff>
      <xdr:row>5</xdr:row>
      <xdr:rowOff>26288</xdr:rowOff>
    </xdr:from>
    <xdr:to>
      <xdr:col>1</xdr:col>
      <xdr:colOff>1008528</xdr:colOff>
      <xdr:row>8</xdr:row>
      <xdr:rowOff>0</xdr:rowOff>
    </xdr:to>
    <xdr:pic>
      <xdr:nvPicPr>
        <xdr:cNvPr id="4" name="Imagen 3" descr="Resultado de imagen de cool working">
          <a:extLst>
            <a:ext uri="{FF2B5EF4-FFF2-40B4-BE49-F238E27FC236}">
              <a16:creationId xmlns:a16="http://schemas.microsoft.com/office/drawing/2014/main" id="{7B058415-0361-496A-974F-783ED76C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6" y="1216913"/>
          <a:ext cx="1050660" cy="68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tabSelected="1" view="pageBreakPreview" zoomScale="40" zoomScaleNormal="40" zoomScaleSheetLayoutView="40" workbookViewId="0">
      <selection activeCell="B12" sqref="B12"/>
    </sheetView>
  </sheetViews>
  <sheetFormatPr baseColWidth="10" defaultRowHeight="18"/>
  <cols>
    <col min="1" max="1" width="4" style="1" customWidth="1"/>
    <col min="2" max="2" width="33" style="153" customWidth="1"/>
    <col min="3" max="3" width="131.85546875" style="22" customWidth="1"/>
    <col min="4" max="4" width="22.42578125" style="22" customWidth="1"/>
    <col min="5" max="5" width="18.5703125" style="42" customWidth="1"/>
    <col min="6" max="6" width="20.5703125" style="81" customWidth="1"/>
    <col min="7" max="7" width="19" style="38" customWidth="1"/>
    <col min="8" max="8" width="20.7109375" style="145" hidden="1" customWidth="1"/>
    <col min="9" max="9" width="25.5703125" style="39" hidden="1" customWidth="1"/>
    <col min="10" max="11" width="14.42578125" style="39" customWidth="1"/>
    <col min="12" max="12" width="15.140625" style="40" hidden="1" customWidth="1"/>
    <col min="13" max="13" width="17.7109375" style="40" hidden="1" customWidth="1"/>
    <col min="14" max="14" width="24.28515625" style="131" customWidth="1"/>
    <col min="15" max="15" width="18.5703125" style="131" hidden="1" customWidth="1"/>
    <col min="16" max="16" width="13.140625" style="98" customWidth="1"/>
    <col min="17" max="17" width="4.42578125" style="86" customWidth="1"/>
    <col min="18" max="18" width="23" style="106" customWidth="1"/>
    <col min="19" max="19" width="34.140625" style="23" customWidth="1"/>
    <col min="20" max="20" width="49.7109375" style="51" customWidth="1"/>
    <col min="21" max="21" width="26.7109375" style="51" customWidth="1"/>
    <col min="22" max="22" width="27.42578125" style="4" hidden="1" customWidth="1"/>
    <col min="23" max="23" width="20.85546875" style="4" hidden="1" customWidth="1"/>
    <col min="24" max="24" width="71.5703125" style="1" hidden="1" customWidth="1"/>
    <col min="25" max="25" width="23.5703125" style="1" hidden="1" customWidth="1"/>
    <col min="26" max="26" width="32" style="1" hidden="1" customWidth="1"/>
    <col min="27" max="28" width="12.28515625" style="1" hidden="1" customWidth="1"/>
    <col min="29" max="29" width="23.5703125" style="1" hidden="1" customWidth="1"/>
    <col min="30" max="30" width="47.140625" style="1" hidden="1" customWidth="1"/>
    <col min="31" max="16384" width="11.42578125" style="1"/>
  </cols>
  <sheetData>
    <row r="1" spans="1:30" ht="25.5">
      <c r="C1" s="269" t="s">
        <v>3</v>
      </c>
      <c r="D1" s="78"/>
      <c r="E1" s="274" t="s">
        <v>15</v>
      </c>
      <c r="F1" s="291">
        <v>43131</v>
      </c>
    </row>
    <row r="2" spans="1:30" ht="25.5">
      <c r="C2" s="270" t="s">
        <v>4</v>
      </c>
      <c r="D2" s="78"/>
      <c r="E2" s="274" t="s">
        <v>16</v>
      </c>
      <c r="F2" s="291"/>
    </row>
    <row r="3" spans="1:30" ht="25.5">
      <c r="C3" s="270" t="s">
        <v>5</v>
      </c>
      <c r="D3" s="77"/>
      <c r="E3" s="274" t="s">
        <v>57</v>
      </c>
      <c r="F3" s="292" t="s">
        <v>108</v>
      </c>
    </row>
    <row r="4" spans="1:30" ht="25.5">
      <c r="C4" s="270" t="s">
        <v>7</v>
      </c>
      <c r="D4" s="77"/>
      <c r="E4" s="274" t="s">
        <v>26</v>
      </c>
      <c r="F4" s="292" t="s">
        <v>109</v>
      </c>
      <c r="X4" s="5"/>
      <c r="Y4" s="6">
        <v>100</v>
      </c>
      <c r="Z4" s="7"/>
      <c r="AC4" s="8" t="s">
        <v>6</v>
      </c>
      <c r="AD4" s="9" t="e">
        <v>#REF!</v>
      </c>
    </row>
    <row r="5" spans="1:30" ht="25.5">
      <c r="C5" s="270" t="s">
        <v>9</v>
      </c>
      <c r="D5" s="77"/>
      <c r="E5" s="274" t="s">
        <v>27</v>
      </c>
      <c r="F5" s="91"/>
      <c r="X5" s="6">
        <v>48</v>
      </c>
      <c r="Y5" s="6">
        <v>45.6</v>
      </c>
      <c r="Z5" s="10">
        <v>45.6</v>
      </c>
      <c r="AC5" s="11" t="s">
        <v>8</v>
      </c>
      <c r="AD5" s="12" t="e">
        <v>#REF!</v>
      </c>
    </row>
    <row r="6" spans="1:30" ht="25.5">
      <c r="C6" s="270" t="s">
        <v>17</v>
      </c>
      <c r="D6" s="77"/>
      <c r="E6" s="274" t="s">
        <v>28</v>
      </c>
      <c r="F6" s="91"/>
      <c r="M6" s="41"/>
      <c r="P6" s="99"/>
      <c r="Q6" s="87"/>
      <c r="X6" s="13">
        <v>0.52</v>
      </c>
      <c r="Y6" s="13">
        <v>0.05</v>
      </c>
      <c r="Z6" s="14">
        <v>0</v>
      </c>
      <c r="AC6" s="8" t="s">
        <v>10</v>
      </c>
      <c r="AD6" s="9" t="e">
        <v>#REF!</v>
      </c>
    </row>
    <row r="7" spans="1:30" ht="25.5">
      <c r="C7" s="271" t="s">
        <v>18</v>
      </c>
      <c r="D7" s="77"/>
      <c r="E7" s="274" t="s">
        <v>29</v>
      </c>
      <c r="F7" s="91"/>
      <c r="X7" s="15" t="s">
        <v>11</v>
      </c>
      <c r="Y7" s="16">
        <v>0.54400000000000004</v>
      </c>
      <c r="Z7" s="17"/>
      <c r="AC7" s="8" t="s">
        <v>12</v>
      </c>
      <c r="AD7" s="9" t="e">
        <v>#REF!</v>
      </c>
    </row>
    <row r="8" spans="1:30" ht="25.5">
      <c r="B8" s="154"/>
      <c r="C8" s="1"/>
      <c r="D8" s="79"/>
      <c r="E8" s="275" t="s">
        <v>30</v>
      </c>
      <c r="F8" s="152"/>
      <c r="G8" s="48"/>
      <c r="H8" s="146"/>
      <c r="I8" s="49"/>
      <c r="J8" s="49"/>
      <c r="K8" s="49"/>
      <c r="L8" s="50"/>
      <c r="M8" s="61"/>
      <c r="N8" s="132"/>
      <c r="O8" s="132"/>
      <c r="P8" s="100"/>
      <c r="Q8" s="88"/>
      <c r="R8" s="107"/>
      <c r="S8" s="56"/>
      <c r="X8" s="18"/>
      <c r="Y8" s="19"/>
      <c r="Z8" s="2"/>
      <c r="AC8" s="8" t="s">
        <v>13</v>
      </c>
      <c r="AD8" s="20" t="e">
        <v>#REF!</v>
      </c>
    </row>
    <row r="9" spans="1:30">
      <c r="A9" s="74"/>
      <c r="B9" s="155"/>
      <c r="C9" s="68"/>
      <c r="D9" s="69"/>
      <c r="E9" s="62"/>
      <c r="F9" s="83"/>
      <c r="G9" s="63"/>
      <c r="H9" s="147"/>
      <c r="I9" s="64"/>
      <c r="J9" s="64"/>
      <c r="K9" s="64"/>
      <c r="L9" s="65"/>
      <c r="M9" s="70"/>
      <c r="N9" s="133"/>
      <c r="O9" s="133"/>
      <c r="P9" s="96" t="s">
        <v>44</v>
      </c>
      <c r="Q9" s="96"/>
      <c r="R9" s="96" t="s">
        <v>38</v>
      </c>
      <c r="S9" s="97" t="s">
        <v>23</v>
      </c>
      <c r="X9" s="18"/>
      <c r="Y9" s="19"/>
      <c r="Z9" s="2"/>
      <c r="AC9" s="53"/>
      <c r="AD9" s="73"/>
    </row>
    <row r="10" spans="1:30" ht="11.25" customHeight="1">
      <c r="A10" s="55"/>
      <c r="B10" s="156"/>
      <c r="C10" s="57"/>
      <c r="D10" s="57"/>
      <c r="E10" s="58"/>
      <c r="F10" s="82"/>
      <c r="G10" s="59"/>
      <c r="H10" s="148"/>
      <c r="I10" s="50"/>
      <c r="J10" s="50"/>
      <c r="K10" s="50"/>
      <c r="L10" s="60"/>
      <c r="M10" s="61"/>
      <c r="N10" s="132"/>
      <c r="O10" s="132"/>
      <c r="P10" s="100"/>
      <c r="Q10" s="88"/>
      <c r="R10" s="107"/>
      <c r="S10" s="56"/>
      <c r="Y10" s="32"/>
      <c r="Z10" s="21"/>
      <c r="AC10" s="53"/>
      <c r="AD10" s="54"/>
    </row>
    <row r="11" spans="1:30" s="176" customFormat="1" ht="26.25" customHeight="1" thickBot="1">
      <c r="A11" s="161"/>
      <c r="B11" s="162"/>
      <c r="C11" s="163"/>
      <c r="D11" s="163"/>
      <c r="E11" s="164"/>
      <c r="F11" s="165"/>
      <c r="G11" s="166"/>
      <c r="H11" s="246"/>
      <c r="I11" s="247"/>
      <c r="J11" s="247"/>
      <c r="K11" s="247"/>
      <c r="L11" s="247"/>
      <c r="M11" s="247"/>
      <c r="N11" s="247"/>
      <c r="O11" s="169"/>
      <c r="P11" s="170"/>
      <c r="Q11" s="171"/>
      <c r="R11" s="172"/>
      <c r="S11" s="173"/>
      <c r="T11" s="174"/>
      <c r="U11" s="174"/>
      <c r="V11" s="175"/>
      <c r="W11" s="175"/>
      <c r="Y11" s="177"/>
      <c r="Z11" s="178"/>
      <c r="AC11" s="179"/>
      <c r="AD11" s="180"/>
    </row>
    <row r="12" spans="1:30" s="176" customFormat="1" ht="21.75" customHeight="1">
      <c r="A12" s="161"/>
      <c r="B12" s="162"/>
      <c r="C12" s="163"/>
      <c r="D12" s="163"/>
      <c r="E12" s="164"/>
      <c r="F12" s="165"/>
      <c r="G12" s="181"/>
      <c r="H12" s="182" t="s">
        <v>101</v>
      </c>
      <c r="I12" s="182" t="s">
        <v>51</v>
      </c>
      <c r="J12" s="182" t="s">
        <v>35</v>
      </c>
      <c r="K12" s="182" t="s">
        <v>36</v>
      </c>
      <c r="L12" s="182" t="s">
        <v>53</v>
      </c>
      <c r="M12" s="182" t="s">
        <v>25</v>
      </c>
      <c r="N12" s="182" t="s">
        <v>47</v>
      </c>
      <c r="O12" s="181"/>
      <c r="P12" s="170"/>
      <c r="Q12" s="171"/>
      <c r="R12" s="172"/>
      <c r="S12" s="173"/>
      <c r="T12" s="174"/>
      <c r="U12" s="174"/>
      <c r="V12" s="175"/>
      <c r="W12" s="175"/>
      <c r="Y12" s="177"/>
      <c r="Z12" s="178"/>
      <c r="AC12" s="179"/>
      <c r="AD12" s="180"/>
    </row>
    <row r="13" spans="1:30" s="192" customFormat="1" ht="35.25" thickBot="1">
      <c r="A13" s="256" t="s">
        <v>58</v>
      </c>
      <c r="B13" s="183"/>
      <c r="C13" s="243"/>
      <c r="D13" s="243"/>
      <c r="E13" s="184"/>
      <c r="F13" s="184"/>
      <c r="G13" s="185"/>
      <c r="H13" s="186"/>
      <c r="I13" s="186"/>
      <c r="J13" s="186"/>
      <c r="K13" s="186"/>
      <c r="L13" s="186"/>
      <c r="M13" s="186"/>
      <c r="N13" s="187"/>
      <c r="O13" s="187"/>
      <c r="P13" s="188"/>
      <c r="Q13" s="188"/>
      <c r="R13" s="188"/>
      <c r="S13" s="189"/>
      <c r="T13" s="190"/>
      <c r="U13" s="190"/>
      <c r="V13" s="191"/>
    </row>
    <row r="14" spans="1:30" s="192" customFormat="1" ht="15" customHeight="1">
      <c r="A14" s="193"/>
      <c r="B14" s="194"/>
      <c r="C14" s="193"/>
      <c r="D14" s="193"/>
      <c r="E14" s="195"/>
      <c r="F14" s="196"/>
      <c r="G14" s="197"/>
      <c r="H14" s="197"/>
      <c r="I14" s="197"/>
      <c r="J14" s="197"/>
      <c r="K14" s="197"/>
      <c r="L14" s="197"/>
      <c r="M14" s="197"/>
      <c r="N14" s="198"/>
      <c r="O14" s="198"/>
      <c r="P14" s="199"/>
      <c r="Q14" s="199"/>
      <c r="R14" s="199"/>
      <c r="S14" s="197"/>
      <c r="T14" s="190"/>
      <c r="U14" s="190"/>
      <c r="V14" s="191"/>
    </row>
    <row r="15" spans="1:30" s="218" customFormat="1" ht="30" customHeight="1">
      <c r="A15" s="200"/>
      <c r="B15" s="257" t="s">
        <v>59</v>
      </c>
      <c r="C15" s="202"/>
      <c r="D15" s="202"/>
      <c r="E15" s="202"/>
      <c r="F15" s="203"/>
      <c r="G15" s="204"/>
      <c r="H15" s="205"/>
      <c r="I15" s="206"/>
      <c r="J15" s="206"/>
      <c r="K15" s="206"/>
      <c r="L15" s="207"/>
      <c r="M15" s="208"/>
      <c r="N15" s="209"/>
      <c r="O15" s="209"/>
      <c r="P15" s="258">
        <v>7</v>
      </c>
      <c r="Q15" s="259" t="s">
        <v>24</v>
      </c>
      <c r="R15" s="260">
        <v>1561.0319999999999</v>
      </c>
      <c r="S15" s="261">
        <v>10927.224</v>
      </c>
      <c r="T15" s="214"/>
      <c r="U15" s="214"/>
      <c r="V15" s="215" t="s">
        <v>19</v>
      </c>
      <c r="W15" s="216" t="s">
        <v>20</v>
      </c>
      <c r="X15" s="217" t="s">
        <v>21</v>
      </c>
    </row>
    <row r="16" spans="1:30" s="219" customFormat="1" ht="22.5" customHeight="1">
      <c r="B16" s="220" t="s">
        <v>43</v>
      </c>
      <c r="C16" s="221"/>
      <c r="D16" s="222" t="s">
        <v>39</v>
      </c>
      <c r="E16" s="222" t="s">
        <v>40</v>
      </c>
      <c r="F16" s="222" t="s">
        <v>41</v>
      </c>
      <c r="G16" s="222" t="s">
        <v>52</v>
      </c>
      <c r="H16" s="199"/>
      <c r="I16" s="199"/>
      <c r="J16" s="199"/>
      <c r="K16" s="199"/>
      <c r="L16" s="199"/>
      <c r="M16" s="199"/>
      <c r="N16" s="181"/>
      <c r="O16" s="222" t="s">
        <v>48</v>
      </c>
      <c r="P16" s="223" t="s">
        <v>42</v>
      </c>
      <c r="Q16" s="224"/>
      <c r="R16" s="224"/>
    </row>
    <row r="17" spans="1:24" s="240" customFormat="1" ht="132.75" customHeight="1">
      <c r="A17" s="225"/>
      <c r="B17" s="304" t="s">
        <v>92</v>
      </c>
      <c r="C17" s="304"/>
      <c r="D17" s="226" t="s">
        <v>45</v>
      </c>
      <c r="E17" s="227">
        <v>5</v>
      </c>
      <c r="F17" s="228" t="s">
        <v>98</v>
      </c>
      <c r="G17" s="229">
        <v>782</v>
      </c>
      <c r="H17" s="230">
        <v>35</v>
      </c>
      <c r="I17" s="231">
        <v>782</v>
      </c>
      <c r="J17" s="232">
        <v>0.4</v>
      </c>
      <c r="K17" s="232">
        <v>0.34</v>
      </c>
      <c r="L17" s="232">
        <v>0</v>
      </c>
      <c r="M17" s="233">
        <v>309.67199999999997</v>
      </c>
      <c r="N17" s="234">
        <v>10838.519999999999</v>
      </c>
      <c r="O17" s="235">
        <v>1548.36</v>
      </c>
      <c r="P17" s="236"/>
      <c r="Q17" s="237"/>
      <c r="R17" s="238"/>
      <c r="S17" s="225"/>
      <c r="T17" s="219"/>
      <c r="U17" s="239"/>
      <c r="W17" s="241" t="e">
        <v>#REF!</v>
      </c>
      <c r="X17" s="242">
        <v>0</v>
      </c>
    </row>
    <row r="18" spans="1:24" s="240" customFormat="1" ht="132.75" customHeight="1">
      <c r="A18" s="225"/>
      <c r="B18" s="304" t="s">
        <v>93</v>
      </c>
      <c r="C18" s="304"/>
      <c r="D18" s="226" t="s">
        <v>45</v>
      </c>
      <c r="E18" s="227">
        <v>1</v>
      </c>
      <c r="F18" s="228" t="s">
        <v>98</v>
      </c>
      <c r="G18" s="229">
        <v>32</v>
      </c>
      <c r="H18" s="230">
        <v>7</v>
      </c>
      <c r="I18" s="231">
        <v>32</v>
      </c>
      <c r="J18" s="232">
        <v>0.4</v>
      </c>
      <c r="K18" s="232">
        <v>0.34</v>
      </c>
      <c r="L18" s="232">
        <v>0</v>
      </c>
      <c r="M18" s="233">
        <v>12.671999999999999</v>
      </c>
      <c r="N18" s="234">
        <v>88.703999999999994</v>
      </c>
      <c r="O18" s="235">
        <v>12.671999999999999</v>
      </c>
      <c r="P18" s="236"/>
      <c r="Q18" s="237"/>
      <c r="R18" s="238"/>
      <c r="S18" s="225"/>
      <c r="T18" s="219"/>
      <c r="U18" s="239"/>
      <c r="W18" s="241" t="e">
        <v>#REF!</v>
      </c>
      <c r="X18" s="242">
        <v>0</v>
      </c>
    </row>
    <row r="19" spans="1:24" s="192" customFormat="1" ht="15" customHeight="1">
      <c r="A19" s="193"/>
      <c r="B19" s="194"/>
      <c r="C19" s="193"/>
      <c r="D19" s="193"/>
      <c r="E19" s="195"/>
      <c r="F19" s="196"/>
      <c r="G19" s="197"/>
      <c r="H19" s="197"/>
      <c r="I19" s="197"/>
      <c r="J19" s="197"/>
      <c r="K19" s="197"/>
      <c r="L19" s="197"/>
      <c r="M19" s="197"/>
      <c r="N19" s="198"/>
      <c r="O19" s="198"/>
      <c r="P19" s="199"/>
      <c r="Q19" s="199"/>
      <c r="R19" s="199"/>
      <c r="S19" s="197"/>
      <c r="T19" s="190"/>
      <c r="U19" s="190"/>
      <c r="V19" s="191"/>
    </row>
    <row r="20" spans="1:24" s="192" customFormat="1" ht="15" customHeight="1">
      <c r="A20" s="193"/>
      <c r="B20" s="194"/>
      <c r="C20" s="193"/>
      <c r="D20" s="193"/>
      <c r="E20" s="195"/>
      <c r="F20" s="196"/>
      <c r="G20" s="197"/>
      <c r="H20" s="197"/>
      <c r="I20" s="197"/>
      <c r="J20" s="197"/>
      <c r="K20" s="197"/>
      <c r="L20" s="197"/>
      <c r="M20" s="197"/>
      <c r="N20" s="198"/>
      <c r="O20" s="198"/>
      <c r="P20" s="199"/>
      <c r="Q20" s="199"/>
      <c r="R20" s="199"/>
      <c r="S20" s="197"/>
      <c r="T20" s="190"/>
      <c r="U20" s="190"/>
      <c r="V20" s="191"/>
    </row>
    <row r="21" spans="1:24" s="218" customFormat="1" ht="30" customHeight="1">
      <c r="A21" s="200"/>
      <c r="B21" s="257" t="s">
        <v>60</v>
      </c>
      <c r="C21" s="202"/>
      <c r="D21" s="202"/>
      <c r="E21" s="202"/>
      <c r="F21" s="203"/>
      <c r="G21" s="204"/>
      <c r="H21" s="205"/>
      <c r="I21" s="206"/>
      <c r="J21" s="206"/>
      <c r="K21" s="206"/>
      <c r="L21" s="207"/>
      <c r="M21" s="208"/>
      <c r="N21" s="209"/>
      <c r="O21" s="209"/>
      <c r="P21" s="258">
        <v>16</v>
      </c>
      <c r="Q21" s="259" t="s">
        <v>24</v>
      </c>
      <c r="R21" s="260">
        <v>941.68799999999987</v>
      </c>
      <c r="S21" s="261">
        <v>15067.007999999998</v>
      </c>
      <c r="T21" s="214"/>
      <c r="U21" s="214"/>
      <c r="V21" s="215" t="s">
        <v>19</v>
      </c>
      <c r="W21" s="216" t="s">
        <v>20</v>
      </c>
      <c r="X21" s="217" t="s">
        <v>21</v>
      </c>
    </row>
    <row r="22" spans="1:24" s="219" customFormat="1" ht="22.5" customHeight="1">
      <c r="B22" s="220" t="s">
        <v>43</v>
      </c>
      <c r="C22" s="221"/>
      <c r="D22" s="222" t="s">
        <v>39</v>
      </c>
      <c r="E22" s="222" t="s">
        <v>40</v>
      </c>
      <c r="F22" s="222" t="s">
        <v>41</v>
      </c>
      <c r="G22" s="222" t="s">
        <v>52</v>
      </c>
      <c r="H22" s="199"/>
      <c r="I22" s="199"/>
      <c r="J22" s="199"/>
      <c r="K22" s="199"/>
      <c r="L22" s="199"/>
      <c r="M22" s="199"/>
      <c r="N22" s="181"/>
      <c r="O22" s="222" t="s">
        <v>48</v>
      </c>
      <c r="P22" s="223" t="s">
        <v>42</v>
      </c>
      <c r="Q22" s="224"/>
      <c r="R22" s="224"/>
    </row>
    <row r="23" spans="1:24" s="240" customFormat="1" ht="132.75" customHeight="1">
      <c r="A23" s="225"/>
      <c r="B23" s="304" t="s">
        <v>92</v>
      </c>
      <c r="C23" s="304"/>
      <c r="D23" s="226" t="s">
        <v>45</v>
      </c>
      <c r="E23" s="227">
        <v>3</v>
      </c>
      <c r="F23" s="228" t="s">
        <v>98</v>
      </c>
      <c r="G23" s="229">
        <v>782</v>
      </c>
      <c r="H23" s="230">
        <v>48</v>
      </c>
      <c r="I23" s="231">
        <v>782</v>
      </c>
      <c r="J23" s="232">
        <v>0.4</v>
      </c>
      <c r="K23" s="232">
        <v>0.34</v>
      </c>
      <c r="L23" s="232">
        <v>0</v>
      </c>
      <c r="M23" s="233">
        <v>309.67199999999997</v>
      </c>
      <c r="N23" s="234">
        <v>14864.255999999998</v>
      </c>
      <c r="O23" s="235">
        <v>929.01599999999985</v>
      </c>
      <c r="P23" s="236"/>
      <c r="Q23" s="237"/>
      <c r="R23" s="238"/>
      <c r="S23" s="225"/>
      <c r="T23" s="219"/>
      <c r="U23" s="239"/>
      <c r="W23" s="241" t="e">
        <v>#REF!</v>
      </c>
      <c r="X23" s="242">
        <v>0</v>
      </c>
    </row>
    <row r="24" spans="1:24" s="240" customFormat="1" ht="132.75" customHeight="1">
      <c r="A24" s="225"/>
      <c r="B24" s="304" t="s">
        <v>93</v>
      </c>
      <c r="C24" s="304"/>
      <c r="D24" s="226" t="s">
        <v>45</v>
      </c>
      <c r="E24" s="227">
        <v>1</v>
      </c>
      <c r="F24" s="228" t="s">
        <v>98</v>
      </c>
      <c r="G24" s="229">
        <v>32</v>
      </c>
      <c r="H24" s="230">
        <v>16</v>
      </c>
      <c r="I24" s="231">
        <v>32</v>
      </c>
      <c r="J24" s="232">
        <v>0.4</v>
      </c>
      <c r="K24" s="232">
        <v>0.34</v>
      </c>
      <c r="L24" s="232">
        <v>0</v>
      </c>
      <c r="M24" s="233">
        <v>12.671999999999999</v>
      </c>
      <c r="N24" s="234">
        <v>202.75199999999998</v>
      </c>
      <c r="O24" s="235">
        <v>12.671999999999999</v>
      </c>
      <c r="P24" s="236"/>
      <c r="Q24" s="237"/>
      <c r="R24" s="238"/>
      <c r="S24" s="225"/>
      <c r="T24" s="219"/>
      <c r="U24" s="239"/>
      <c r="W24" s="241" t="e">
        <v>#REF!</v>
      </c>
      <c r="X24" s="242">
        <v>0</v>
      </c>
    </row>
    <row r="25" spans="1:24" s="192" customFormat="1" ht="15" customHeight="1">
      <c r="A25" s="193"/>
      <c r="B25" s="194"/>
      <c r="C25" s="193"/>
      <c r="D25" s="193"/>
      <c r="E25" s="195"/>
      <c r="F25" s="196"/>
      <c r="G25" s="197"/>
      <c r="H25" s="197"/>
      <c r="I25" s="197"/>
      <c r="J25" s="197"/>
      <c r="K25" s="197"/>
      <c r="L25" s="197"/>
      <c r="M25" s="197"/>
      <c r="N25" s="198"/>
      <c r="O25" s="198"/>
      <c r="P25" s="199"/>
      <c r="Q25" s="199"/>
      <c r="R25" s="199"/>
      <c r="S25" s="197"/>
      <c r="T25" s="190"/>
      <c r="U25" s="190"/>
      <c r="V25" s="191"/>
    </row>
    <row r="26" spans="1:24" s="192" customFormat="1" ht="15" customHeight="1">
      <c r="A26" s="193"/>
      <c r="B26" s="194"/>
      <c r="C26" s="193"/>
      <c r="D26" s="193"/>
      <c r="E26" s="195"/>
      <c r="F26" s="196"/>
      <c r="G26" s="197"/>
      <c r="H26" s="197"/>
      <c r="I26" s="197"/>
      <c r="J26" s="197"/>
      <c r="K26" s="197"/>
      <c r="L26" s="197"/>
      <c r="M26" s="197"/>
      <c r="N26" s="198"/>
      <c r="O26" s="198"/>
      <c r="P26" s="199"/>
      <c r="Q26" s="199"/>
      <c r="R26" s="199"/>
      <c r="S26" s="197"/>
      <c r="T26" s="190"/>
      <c r="U26" s="190"/>
      <c r="V26" s="191"/>
    </row>
    <row r="27" spans="1:24" s="218" customFormat="1" ht="30" customHeight="1">
      <c r="A27" s="200"/>
      <c r="B27" s="257" t="s">
        <v>102</v>
      </c>
      <c r="C27" s="202"/>
      <c r="D27" s="202"/>
      <c r="E27" s="202"/>
      <c r="F27" s="203"/>
      <c r="G27" s="204"/>
      <c r="H27" s="205"/>
      <c r="I27" s="206"/>
      <c r="J27" s="206"/>
      <c r="K27" s="206"/>
      <c r="L27" s="207"/>
      <c r="M27" s="208"/>
      <c r="N27" s="209"/>
      <c r="O27" s="209"/>
      <c r="P27" s="258">
        <v>25</v>
      </c>
      <c r="Q27" s="259" t="s">
        <v>24</v>
      </c>
      <c r="R27" s="260">
        <v>274.03199999999993</v>
      </c>
      <c r="S27" s="261">
        <v>6850.7999999999984</v>
      </c>
      <c r="T27" s="214"/>
      <c r="U27" s="214"/>
      <c r="V27" s="215" t="s">
        <v>19</v>
      </c>
      <c r="W27" s="216" t="s">
        <v>20</v>
      </c>
      <c r="X27" s="217" t="s">
        <v>21</v>
      </c>
    </row>
    <row r="28" spans="1:24" s="219" customFormat="1" ht="22.5" customHeight="1">
      <c r="B28" s="220" t="s">
        <v>43</v>
      </c>
      <c r="C28" s="221"/>
      <c r="D28" s="222" t="s">
        <v>39</v>
      </c>
      <c r="E28" s="222" t="s">
        <v>40</v>
      </c>
      <c r="F28" s="222" t="s">
        <v>41</v>
      </c>
      <c r="G28" s="222" t="s">
        <v>52</v>
      </c>
      <c r="H28" s="199"/>
      <c r="I28" s="199"/>
      <c r="J28" s="199"/>
      <c r="K28" s="199"/>
      <c r="L28" s="199"/>
      <c r="M28" s="199"/>
      <c r="N28" s="181"/>
      <c r="O28" s="222" t="s">
        <v>48</v>
      </c>
      <c r="P28" s="223" t="s">
        <v>42</v>
      </c>
      <c r="Q28" s="224"/>
      <c r="R28" s="224"/>
    </row>
    <row r="29" spans="1:24" s="240" customFormat="1" ht="132.75" customHeight="1">
      <c r="A29" s="225"/>
      <c r="B29" s="304" t="s">
        <v>82</v>
      </c>
      <c r="C29" s="304"/>
      <c r="D29" s="226" t="s">
        <v>45</v>
      </c>
      <c r="E29" s="227">
        <v>1</v>
      </c>
      <c r="F29" s="228" t="s">
        <v>81</v>
      </c>
      <c r="G29" s="229">
        <v>601</v>
      </c>
      <c r="H29" s="230">
        <v>25</v>
      </c>
      <c r="I29" s="231">
        <v>601</v>
      </c>
      <c r="J29" s="232">
        <v>0.4</v>
      </c>
      <c r="K29" s="232">
        <v>0.34</v>
      </c>
      <c r="L29" s="232">
        <v>0</v>
      </c>
      <c r="M29" s="233">
        <v>237.99599999999995</v>
      </c>
      <c r="N29" s="234">
        <v>5949.8999999999987</v>
      </c>
      <c r="O29" s="235">
        <v>237.99599999999995</v>
      </c>
      <c r="P29" s="236"/>
      <c r="Q29" s="237"/>
      <c r="R29" s="238"/>
      <c r="S29" s="225"/>
      <c r="T29" s="219"/>
      <c r="U29" s="239"/>
      <c r="W29" s="241" t="e">
        <v>#REF!</v>
      </c>
      <c r="X29" s="242">
        <v>0</v>
      </c>
    </row>
    <row r="30" spans="1:24" s="240" customFormat="1" ht="132.75" customHeight="1">
      <c r="A30" s="225"/>
      <c r="B30" s="304" t="s">
        <v>83</v>
      </c>
      <c r="C30" s="304"/>
      <c r="D30" s="226" t="s">
        <v>45</v>
      </c>
      <c r="E30" s="227">
        <v>1</v>
      </c>
      <c r="F30" s="228">
        <v>68928</v>
      </c>
      <c r="G30" s="229">
        <v>91</v>
      </c>
      <c r="H30" s="230">
        <v>25</v>
      </c>
      <c r="I30" s="231">
        <v>91</v>
      </c>
      <c r="J30" s="232">
        <v>0.4</v>
      </c>
      <c r="K30" s="232">
        <v>0.34</v>
      </c>
      <c r="L30" s="232">
        <v>0</v>
      </c>
      <c r="M30" s="233">
        <v>36.035999999999994</v>
      </c>
      <c r="N30" s="234">
        <v>900.89999999999986</v>
      </c>
      <c r="O30" s="235">
        <v>36.035999999999994</v>
      </c>
      <c r="P30" s="236"/>
      <c r="Q30" s="237"/>
      <c r="R30" s="238"/>
      <c r="S30" s="225"/>
      <c r="T30" s="219"/>
      <c r="U30" s="239"/>
      <c r="W30" s="241" t="e">
        <v>#REF!</v>
      </c>
      <c r="X30" s="242">
        <v>0</v>
      </c>
    </row>
    <row r="31" spans="1:24" s="192" customFormat="1" ht="15" customHeight="1">
      <c r="A31" s="193"/>
      <c r="B31" s="194"/>
      <c r="C31" s="193"/>
      <c r="D31" s="193"/>
      <c r="E31" s="195"/>
      <c r="F31" s="196"/>
      <c r="G31" s="197"/>
      <c r="H31" s="197"/>
      <c r="I31" s="197"/>
      <c r="J31" s="197"/>
      <c r="K31" s="197"/>
      <c r="L31" s="197"/>
      <c r="M31" s="197"/>
      <c r="N31" s="198"/>
      <c r="O31" s="198"/>
      <c r="P31" s="199"/>
      <c r="Q31" s="199"/>
      <c r="R31" s="199"/>
      <c r="S31" s="197"/>
      <c r="T31" s="190"/>
      <c r="U31" s="190"/>
      <c r="V31" s="191"/>
    </row>
    <row r="32" spans="1:24" s="192" customFormat="1" ht="15" customHeight="1">
      <c r="A32" s="193"/>
      <c r="B32" s="194"/>
      <c r="C32" s="193"/>
      <c r="D32" s="193"/>
      <c r="E32" s="195"/>
      <c r="F32" s="196"/>
      <c r="G32" s="197"/>
      <c r="H32" s="197"/>
      <c r="I32" s="197"/>
      <c r="J32" s="197"/>
      <c r="K32" s="197"/>
      <c r="L32" s="197"/>
      <c r="M32" s="197"/>
      <c r="N32" s="198"/>
      <c r="O32" s="198"/>
      <c r="P32" s="199"/>
      <c r="Q32" s="199"/>
      <c r="R32" s="199"/>
      <c r="S32" s="197"/>
      <c r="T32" s="190"/>
      <c r="U32" s="190"/>
      <c r="V32" s="191"/>
    </row>
    <row r="33" spans="1:24" s="218" customFormat="1" ht="30" customHeight="1">
      <c r="A33" s="200"/>
      <c r="B33" s="257" t="s">
        <v>103</v>
      </c>
      <c r="C33" s="202"/>
      <c r="D33" s="202"/>
      <c r="E33" s="202"/>
      <c r="F33" s="203"/>
      <c r="G33" s="204"/>
      <c r="H33" s="205"/>
      <c r="I33" s="206"/>
      <c r="J33" s="206"/>
      <c r="K33" s="206"/>
      <c r="L33" s="207"/>
      <c r="M33" s="208"/>
      <c r="N33" s="209"/>
      <c r="O33" s="209"/>
      <c r="P33" s="258">
        <v>29</v>
      </c>
      <c r="Q33" s="259" t="s">
        <v>24</v>
      </c>
      <c r="R33" s="260">
        <v>540.54</v>
      </c>
      <c r="S33" s="261">
        <v>15675.66</v>
      </c>
      <c r="T33" s="214"/>
      <c r="U33" s="214"/>
      <c r="V33" s="215" t="s">
        <v>19</v>
      </c>
      <c r="W33" s="216" t="s">
        <v>20</v>
      </c>
      <c r="X33" s="217" t="s">
        <v>21</v>
      </c>
    </row>
    <row r="34" spans="1:24" s="219" customFormat="1" ht="22.5" customHeight="1">
      <c r="B34" s="220" t="s">
        <v>43</v>
      </c>
      <c r="C34" s="221"/>
      <c r="D34" s="222" t="s">
        <v>39</v>
      </c>
      <c r="E34" s="222" t="s">
        <v>40</v>
      </c>
      <c r="F34" s="222" t="s">
        <v>41</v>
      </c>
      <c r="G34" s="222" t="s">
        <v>52</v>
      </c>
      <c r="H34" s="199"/>
      <c r="I34" s="199"/>
      <c r="J34" s="199"/>
      <c r="K34" s="199"/>
      <c r="L34" s="199"/>
      <c r="M34" s="199"/>
      <c r="N34" s="181"/>
      <c r="O34" s="222" t="s">
        <v>48</v>
      </c>
      <c r="P34" s="223" t="s">
        <v>42</v>
      </c>
      <c r="Q34" s="224"/>
      <c r="R34" s="224"/>
    </row>
    <row r="35" spans="1:24" s="240" customFormat="1" ht="132.75" customHeight="1">
      <c r="A35" s="225"/>
      <c r="B35" s="304" t="s">
        <v>99</v>
      </c>
      <c r="C35" s="304"/>
      <c r="D35" s="226" t="s">
        <v>45</v>
      </c>
      <c r="E35" s="227">
        <v>1</v>
      </c>
      <c r="F35" s="228" t="s">
        <v>104</v>
      </c>
      <c r="G35" s="229">
        <v>1190</v>
      </c>
      <c r="H35" s="230">
        <v>29</v>
      </c>
      <c r="I35" s="231">
        <v>1190</v>
      </c>
      <c r="J35" s="232">
        <v>0.4</v>
      </c>
      <c r="K35" s="232">
        <v>0.34</v>
      </c>
      <c r="L35" s="232">
        <v>0</v>
      </c>
      <c r="M35" s="233">
        <v>471.23999999999995</v>
      </c>
      <c r="N35" s="234">
        <v>13665.96</v>
      </c>
      <c r="O35" s="235">
        <v>471.23999999999995</v>
      </c>
      <c r="P35" s="236"/>
      <c r="Q35" s="237"/>
      <c r="R35" s="238"/>
      <c r="S35" s="225"/>
      <c r="T35" s="219"/>
      <c r="U35" s="239"/>
      <c r="W35" s="241" t="e">
        <v>#REF!</v>
      </c>
      <c r="X35" s="242">
        <v>0</v>
      </c>
    </row>
    <row r="36" spans="1:24" s="240" customFormat="1" ht="132.75" customHeight="1">
      <c r="A36" s="225"/>
      <c r="B36" s="304" t="s">
        <v>83</v>
      </c>
      <c r="C36" s="304"/>
      <c r="D36" s="226" t="s">
        <v>45</v>
      </c>
      <c r="E36" s="227">
        <v>1</v>
      </c>
      <c r="F36" s="228">
        <v>68928</v>
      </c>
      <c r="G36" s="229">
        <v>91</v>
      </c>
      <c r="H36" s="230">
        <v>29</v>
      </c>
      <c r="I36" s="231">
        <v>91</v>
      </c>
      <c r="J36" s="232">
        <v>0.4</v>
      </c>
      <c r="K36" s="232">
        <v>0.34</v>
      </c>
      <c r="L36" s="232">
        <v>0</v>
      </c>
      <c r="M36" s="233">
        <v>36.035999999999994</v>
      </c>
      <c r="N36" s="234">
        <v>1045.0439999999999</v>
      </c>
      <c r="O36" s="235">
        <v>36.035999999999994</v>
      </c>
      <c r="P36" s="236"/>
      <c r="Q36" s="237"/>
      <c r="R36" s="238"/>
      <c r="S36" s="225"/>
      <c r="T36" s="219"/>
      <c r="U36" s="239"/>
      <c r="W36" s="241" t="e">
        <v>#REF!</v>
      </c>
      <c r="X36" s="242">
        <v>0</v>
      </c>
    </row>
    <row r="37" spans="1:24" s="240" customFormat="1" ht="132.75" customHeight="1">
      <c r="A37" s="225"/>
      <c r="B37" s="304" t="s">
        <v>113</v>
      </c>
      <c r="C37" s="304"/>
      <c r="D37" s="226" t="s">
        <v>45</v>
      </c>
      <c r="E37" s="227">
        <v>1</v>
      </c>
      <c r="F37" s="228">
        <v>68908</v>
      </c>
      <c r="G37" s="229">
        <v>84</v>
      </c>
      <c r="H37" s="230">
        <v>29</v>
      </c>
      <c r="I37" s="231">
        <v>84</v>
      </c>
      <c r="J37" s="232">
        <v>0.4</v>
      </c>
      <c r="K37" s="232">
        <v>0.34</v>
      </c>
      <c r="L37" s="232">
        <v>0</v>
      </c>
      <c r="M37" s="233">
        <v>33.263999999999996</v>
      </c>
      <c r="N37" s="234">
        <v>964.65599999999984</v>
      </c>
      <c r="O37" s="235">
        <v>33.263999999999996</v>
      </c>
      <c r="P37" s="236"/>
      <c r="Q37" s="237"/>
      <c r="R37" s="238"/>
      <c r="S37" s="225"/>
      <c r="T37" s="219"/>
      <c r="U37" s="239"/>
      <c r="W37" s="241" t="e">
        <v>#REF!</v>
      </c>
      <c r="X37" s="242">
        <v>0</v>
      </c>
    </row>
    <row r="38" spans="1:24" s="192" customFormat="1" ht="15" customHeight="1">
      <c r="A38" s="193"/>
      <c r="B38" s="194"/>
      <c r="C38" s="193"/>
      <c r="D38" s="193"/>
      <c r="E38" s="195"/>
      <c r="F38" s="196"/>
      <c r="G38" s="197"/>
      <c r="H38" s="197"/>
      <c r="I38" s="197"/>
      <c r="J38" s="197"/>
      <c r="K38" s="197"/>
      <c r="L38" s="197"/>
      <c r="M38" s="197"/>
      <c r="N38" s="198"/>
      <c r="O38" s="198"/>
      <c r="P38" s="199"/>
      <c r="Q38" s="199"/>
      <c r="R38" s="199"/>
      <c r="S38" s="197"/>
      <c r="T38" s="190"/>
      <c r="U38" s="190"/>
      <c r="V38" s="191"/>
    </row>
    <row r="39" spans="1:24" s="192" customFormat="1" ht="15" customHeight="1">
      <c r="A39" s="193"/>
      <c r="B39" s="194"/>
      <c r="C39" s="193"/>
      <c r="D39" s="193"/>
      <c r="E39" s="195"/>
      <c r="F39" s="196"/>
      <c r="G39" s="197"/>
      <c r="H39" s="197"/>
      <c r="I39" s="197"/>
      <c r="J39" s="197"/>
      <c r="K39" s="197"/>
      <c r="L39" s="197"/>
      <c r="M39" s="197"/>
      <c r="N39" s="198"/>
      <c r="O39" s="198"/>
      <c r="P39" s="199"/>
      <c r="Q39" s="199"/>
      <c r="R39" s="199"/>
      <c r="S39" s="197"/>
      <c r="T39" s="190"/>
      <c r="U39" s="190"/>
      <c r="V39" s="191"/>
    </row>
    <row r="40" spans="1:24" s="218" customFormat="1" ht="30" customHeight="1">
      <c r="A40" s="200"/>
      <c r="B40" s="257" t="s">
        <v>61</v>
      </c>
      <c r="C40" s="202"/>
      <c r="D40" s="202"/>
      <c r="E40" s="202"/>
      <c r="F40" s="203"/>
      <c r="G40" s="204"/>
      <c r="H40" s="205"/>
      <c r="I40" s="206"/>
      <c r="J40" s="206"/>
      <c r="K40" s="206"/>
      <c r="L40" s="207"/>
      <c r="M40" s="208"/>
      <c r="N40" s="209"/>
      <c r="O40" s="209"/>
      <c r="P40" s="258">
        <v>24</v>
      </c>
      <c r="Q40" s="259" t="s">
        <v>24</v>
      </c>
      <c r="R40" s="260">
        <v>803.08799999999997</v>
      </c>
      <c r="S40" s="261">
        <v>19274.112000000001</v>
      </c>
      <c r="T40" s="214"/>
      <c r="U40" s="214"/>
      <c r="V40" s="215" t="s">
        <v>19</v>
      </c>
      <c r="W40" s="216" t="s">
        <v>20</v>
      </c>
      <c r="X40" s="217" t="s">
        <v>21</v>
      </c>
    </row>
    <row r="41" spans="1:24" s="219" customFormat="1" ht="22.5" customHeight="1">
      <c r="B41" s="220" t="s">
        <v>43</v>
      </c>
      <c r="C41" s="221"/>
      <c r="D41" s="222" t="s">
        <v>39</v>
      </c>
      <c r="E41" s="222" t="s">
        <v>40</v>
      </c>
      <c r="F41" s="222" t="s">
        <v>41</v>
      </c>
      <c r="G41" s="222" t="s">
        <v>52</v>
      </c>
      <c r="H41" s="199"/>
      <c r="I41" s="199"/>
      <c r="J41" s="199"/>
      <c r="K41" s="199"/>
      <c r="L41" s="199"/>
      <c r="M41" s="199"/>
      <c r="N41" s="181"/>
      <c r="O41" s="222" t="s">
        <v>48</v>
      </c>
      <c r="P41" s="223" t="s">
        <v>42</v>
      </c>
      <c r="Q41" s="224"/>
      <c r="R41" s="224"/>
    </row>
    <row r="42" spans="1:24" s="240" customFormat="1" ht="132.75" customHeight="1">
      <c r="A42" s="225"/>
      <c r="B42" s="304" t="s">
        <v>100</v>
      </c>
      <c r="C42" s="304"/>
      <c r="D42" s="226" t="s">
        <v>45</v>
      </c>
      <c r="E42" s="227">
        <v>1</v>
      </c>
      <c r="F42" s="228" t="s">
        <v>104</v>
      </c>
      <c r="G42" s="229">
        <v>1190</v>
      </c>
      <c r="H42" s="230">
        <v>24</v>
      </c>
      <c r="I42" s="231">
        <v>1190</v>
      </c>
      <c r="J42" s="232">
        <v>0.4</v>
      </c>
      <c r="K42" s="232">
        <v>0.34</v>
      </c>
      <c r="L42" s="232">
        <v>0</v>
      </c>
      <c r="M42" s="233">
        <v>471.23999999999995</v>
      </c>
      <c r="N42" s="234">
        <v>11309.759999999998</v>
      </c>
      <c r="O42" s="235">
        <v>471.23999999999995</v>
      </c>
      <c r="P42" s="236"/>
      <c r="Q42" s="237"/>
      <c r="R42" s="238"/>
      <c r="S42" s="225"/>
      <c r="T42" s="219"/>
      <c r="U42" s="239"/>
      <c r="W42" s="241" t="e">
        <v>#REF!</v>
      </c>
      <c r="X42" s="242">
        <v>0</v>
      </c>
    </row>
    <row r="43" spans="1:24" s="240" customFormat="1" ht="132.75" customHeight="1">
      <c r="A43" s="225"/>
      <c r="B43" s="304" t="s">
        <v>84</v>
      </c>
      <c r="C43" s="304"/>
      <c r="D43" s="226" t="s">
        <v>45</v>
      </c>
      <c r="E43" s="227">
        <v>1</v>
      </c>
      <c r="F43" s="228" t="s">
        <v>85</v>
      </c>
      <c r="G43" s="229">
        <v>572</v>
      </c>
      <c r="H43" s="230">
        <v>24</v>
      </c>
      <c r="I43" s="231">
        <v>572</v>
      </c>
      <c r="J43" s="232">
        <v>0.4</v>
      </c>
      <c r="K43" s="232">
        <v>0.34</v>
      </c>
      <c r="L43" s="232">
        <v>0</v>
      </c>
      <c r="M43" s="233">
        <v>226.51199999999997</v>
      </c>
      <c r="N43" s="234">
        <v>5436.2879999999996</v>
      </c>
      <c r="O43" s="235">
        <v>226.51199999999997</v>
      </c>
      <c r="P43" s="236"/>
      <c r="Q43" s="237"/>
      <c r="R43" s="238"/>
      <c r="S43" s="225"/>
      <c r="T43" s="219"/>
      <c r="U43" s="239"/>
      <c r="W43" s="241" t="e">
        <v>#REF!</v>
      </c>
      <c r="X43" s="242">
        <v>0</v>
      </c>
    </row>
    <row r="44" spans="1:24" s="240" customFormat="1" ht="132.75" customHeight="1">
      <c r="A44" s="225"/>
      <c r="B44" s="304" t="s">
        <v>83</v>
      </c>
      <c r="C44" s="304"/>
      <c r="D44" s="226" t="s">
        <v>45</v>
      </c>
      <c r="E44" s="227">
        <v>2</v>
      </c>
      <c r="F44" s="228">
        <v>68928</v>
      </c>
      <c r="G44" s="229">
        <v>91</v>
      </c>
      <c r="H44" s="230">
        <v>48</v>
      </c>
      <c r="I44" s="231">
        <v>91</v>
      </c>
      <c r="J44" s="232">
        <v>0.4</v>
      </c>
      <c r="K44" s="232">
        <v>0.34</v>
      </c>
      <c r="L44" s="232">
        <v>0</v>
      </c>
      <c r="M44" s="233">
        <v>36.035999999999994</v>
      </c>
      <c r="N44" s="234">
        <v>1729.7279999999996</v>
      </c>
      <c r="O44" s="235">
        <v>72.071999999999989</v>
      </c>
      <c r="P44" s="236"/>
      <c r="Q44" s="237"/>
      <c r="R44" s="238"/>
      <c r="S44" s="225"/>
      <c r="T44" s="219"/>
      <c r="U44" s="239"/>
      <c r="W44" s="241" t="e">
        <v>#REF!</v>
      </c>
      <c r="X44" s="242">
        <v>0</v>
      </c>
    </row>
    <row r="45" spans="1:24" s="240" customFormat="1" ht="132.75" customHeight="1">
      <c r="A45" s="225"/>
      <c r="B45" s="304" t="s">
        <v>113</v>
      </c>
      <c r="C45" s="304"/>
      <c r="D45" s="226" t="s">
        <v>45</v>
      </c>
      <c r="E45" s="227">
        <v>1</v>
      </c>
      <c r="F45" s="228">
        <v>68908</v>
      </c>
      <c r="G45" s="229">
        <v>84</v>
      </c>
      <c r="H45" s="230">
        <v>24</v>
      </c>
      <c r="I45" s="231">
        <v>84</v>
      </c>
      <c r="J45" s="232">
        <v>0.4</v>
      </c>
      <c r="K45" s="232">
        <v>0.34</v>
      </c>
      <c r="L45" s="232">
        <v>0</v>
      </c>
      <c r="M45" s="233">
        <v>33.263999999999996</v>
      </c>
      <c r="N45" s="234">
        <v>798.3359999999999</v>
      </c>
      <c r="O45" s="235">
        <v>33.263999999999996</v>
      </c>
      <c r="P45" s="236"/>
      <c r="Q45" s="237"/>
      <c r="R45" s="238"/>
      <c r="S45" s="225"/>
      <c r="T45" s="219"/>
      <c r="U45" s="239"/>
      <c r="W45" s="241" t="e">
        <v>#REF!</v>
      </c>
      <c r="X45" s="242">
        <v>0</v>
      </c>
    </row>
    <row r="46" spans="1:24" s="192" customFormat="1" ht="15" customHeight="1">
      <c r="A46" s="193"/>
      <c r="B46" s="194"/>
      <c r="C46" s="193"/>
      <c r="D46" s="193"/>
      <c r="E46" s="195"/>
      <c r="F46" s="196"/>
      <c r="G46" s="197"/>
      <c r="H46" s="197"/>
      <c r="I46" s="197"/>
      <c r="J46" s="197"/>
      <c r="K46" s="197"/>
      <c r="L46" s="197"/>
      <c r="M46" s="197"/>
      <c r="N46" s="198"/>
      <c r="O46" s="198"/>
      <c r="P46" s="199"/>
      <c r="Q46" s="199"/>
      <c r="R46" s="199"/>
      <c r="S46" s="197"/>
      <c r="T46" s="190"/>
      <c r="U46" s="190"/>
      <c r="V46" s="191"/>
    </row>
    <row r="47" spans="1:24" s="192" customFormat="1" ht="15" customHeight="1">
      <c r="A47" s="193"/>
      <c r="B47" s="194"/>
      <c r="C47" s="193"/>
      <c r="D47" s="193"/>
      <c r="E47" s="195"/>
      <c r="F47" s="196"/>
      <c r="G47" s="197"/>
      <c r="H47" s="197"/>
      <c r="I47" s="197"/>
      <c r="J47" s="197"/>
      <c r="K47" s="197"/>
      <c r="L47" s="197"/>
      <c r="M47" s="197"/>
      <c r="N47" s="198"/>
      <c r="O47" s="198"/>
      <c r="P47" s="199"/>
      <c r="Q47" s="199"/>
      <c r="R47" s="199"/>
      <c r="S47" s="197"/>
      <c r="T47" s="190"/>
      <c r="U47" s="190"/>
      <c r="V47" s="191"/>
    </row>
    <row r="48" spans="1:24" s="218" customFormat="1" ht="30" customHeight="1">
      <c r="A48" s="200"/>
      <c r="B48" s="257" t="s">
        <v>62</v>
      </c>
      <c r="C48" s="202"/>
      <c r="D48" s="202"/>
      <c r="E48" s="202"/>
      <c r="F48" s="203"/>
      <c r="G48" s="204"/>
      <c r="H48" s="205"/>
      <c r="I48" s="206"/>
      <c r="J48" s="206"/>
      <c r="K48" s="206"/>
      <c r="L48" s="207"/>
      <c r="M48" s="208"/>
      <c r="N48" s="209"/>
      <c r="O48" s="209"/>
      <c r="P48" s="210">
        <v>14</v>
      </c>
      <c r="Q48" s="211" t="s">
        <v>24</v>
      </c>
      <c r="R48" s="212">
        <v>329.47199999999992</v>
      </c>
      <c r="S48" s="213">
        <v>4612.6079999999993</v>
      </c>
      <c r="T48" s="214"/>
      <c r="U48" s="214"/>
      <c r="V48" s="215" t="s">
        <v>19</v>
      </c>
      <c r="W48" s="216" t="s">
        <v>20</v>
      </c>
      <c r="X48" s="217" t="s">
        <v>21</v>
      </c>
    </row>
    <row r="49" spans="1:24" s="219" customFormat="1" ht="22.5" customHeight="1">
      <c r="B49" s="220" t="s">
        <v>43</v>
      </c>
      <c r="C49" s="221"/>
      <c r="D49" s="222" t="s">
        <v>39</v>
      </c>
      <c r="E49" s="222" t="s">
        <v>40</v>
      </c>
      <c r="F49" s="222" t="s">
        <v>41</v>
      </c>
      <c r="G49" s="222" t="s">
        <v>52</v>
      </c>
      <c r="H49" s="199"/>
      <c r="I49" s="199"/>
      <c r="J49" s="199"/>
      <c r="K49" s="199"/>
      <c r="L49" s="199"/>
      <c r="M49" s="199"/>
      <c r="N49" s="181"/>
      <c r="O49" s="222" t="s">
        <v>48</v>
      </c>
      <c r="P49" s="223" t="s">
        <v>42</v>
      </c>
      <c r="Q49" s="224"/>
      <c r="R49" s="224"/>
    </row>
    <row r="50" spans="1:24" s="240" customFormat="1" ht="132.75" customHeight="1">
      <c r="A50" s="225"/>
      <c r="B50" s="304" t="s">
        <v>94</v>
      </c>
      <c r="C50" s="304"/>
      <c r="D50" s="226" t="s">
        <v>45</v>
      </c>
      <c r="E50" s="227">
        <v>1</v>
      </c>
      <c r="F50" s="244" t="s">
        <v>86</v>
      </c>
      <c r="G50" s="229">
        <v>601</v>
      </c>
      <c r="H50" s="230">
        <v>14</v>
      </c>
      <c r="I50" s="231">
        <v>601</v>
      </c>
      <c r="J50" s="232">
        <v>0.4</v>
      </c>
      <c r="K50" s="232">
        <v>0.34</v>
      </c>
      <c r="L50" s="232">
        <v>0</v>
      </c>
      <c r="M50" s="233">
        <v>237.99599999999995</v>
      </c>
      <c r="N50" s="234">
        <v>3331.9439999999995</v>
      </c>
      <c r="O50" s="235">
        <v>237.99599999999995</v>
      </c>
      <c r="P50" s="236"/>
      <c r="Q50" s="237"/>
      <c r="R50" s="238"/>
      <c r="S50" s="225"/>
      <c r="T50" s="219"/>
      <c r="U50" s="239"/>
      <c r="W50" s="241" t="e">
        <v>#REF!</v>
      </c>
      <c r="X50" s="242">
        <v>0</v>
      </c>
    </row>
    <row r="51" spans="1:24" s="240" customFormat="1" ht="132.75" customHeight="1">
      <c r="A51" s="225"/>
      <c r="B51" s="304" t="s">
        <v>88</v>
      </c>
      <c r="C51" s="304"/>
      <c r="D51" s="226" t="s">
        <v>45</v>
      </c>
      <c r="E51" s="227">
        <v>1</v>
      </c>
      <c r="F51" s="228" t="s">
        <v>87</v>
      </c>
      <c r="G51" s="229">
        <v>164</v>
      </c>
      <c r="H51" s="230">
        <v>14</v>
      </c>
      <c r="I51" s="231">
        <v>164</v>
      </c>
      <c r="J51" s="232">
        <v>0.4</v>
      </c>
      <c r="K51" s="232">
        <v>0.34</v>
      </c>
      <c r="L51" s="232">
        <v>0</v>
      </c>
      <c r="M51" s="233">
        <v>64.943999999999988</v>
      </c>
      <c r="N51" s="234">
        <v>909.21599999999989</v>
      </c>
      <c r="O51" s="235">
        <v>64.943999999999988</v>
      </c>
      <c r="P51" s="236"/>
      <c r="Q51" s="237"/>
      <c r="R51" s="238"/>
      <c r="S51" s="225"/>
      <c r="T51" s="219"/>
      <c r="U51" s="239"/>
      <c r="W51" s="241" t="e">
        <v>#REF!</v>
      </c>
      <c r="X51" s="242">
        <v>0</v>
      </c>
    </row>
    <row r="52" spans="1:24" s="240" customFormat="1" ht="132.75" customHeight="1">
      <c r="A52" s="225"/>
      <c r="B52" s="304" t="s">
        <v>91</v>
      </c>
      <c r="C52" s="304"/>
      <c r="D52" s="245" t="s">
        <v>90</v>
      </c>
      <c r="E52" s="227">
        <v>1</v>
      </c>
      <c r="F52" s="228" t="s">
        <v>89</v>
      </c>
      <c r="G52" s="229">
        <v>67</v>
      </c>
      <c r="H52" s="230">
        <v>14</v>
      </c>
      <c r="I52" s="231">
        <v>67</v>
      </c>
      <c r="J52" s="232">
        <v>0.4</v>
      </c>
      <c r="K52" s="232">
        <v>0.34</v>
      </c>
      <c r="L52" s="232">
        <v>0</v>
      </c>
      <c r="M52" s="233">
        <v>26.531999999999993</v>
      </c>
      <c r="N52" s="234">
        <v>371.44799999999992</v>
      </c>
      <c r="O52" s="235">
        <v>26.531999999999993</v>
      </c>
      <c r="P52" s="236"/>
      <c r="Q52" s="237"/>
      <c r="R52" s="238"/>
      <c r="S52" s="225"/>
      <c r="T52" s="219"/>
      <c r="U52" s="239"/>
      <c r="W52" s="241" t="e">
        <v>#REF!</v>
      </c>
      <c r="X52" s="242">
        <v>0</v>
      </c>
    </row>
    <row r="53" spans="1:24" s="192" customFormat="1" ht="15" customHeight="1">
      <c r="A53" s="193"/>
      <c r="B53" s="194"/>
      <c r="C53" s="193"/>
      <c r="D53" s="193"/>
      <c r="E53" s="195"/>
      <c r="F53" s="196"/>
      <c r="G53" s="197"/>
      <c r="H53" s="197"/>
      <c r="I53" s="197"/>
      <c r="J53" s="197"/>
      <c r="K53" s="197"/>
      <c r="L53" s="197"/>
      <c r="M53" s="197"/>
      <c r="N53" s="198"/>
      <c r="O53" s="198"/>
      <c r="P53" s="199"/>
      <c r="Q53" s="199"/>
      <c r="R53" s="199"/>
      <c r="S53" s="197"/>
      <c r="T53" s="190"/>
      <c r="U53" s="190"/>
      <c r="V53" s="191"/>
    </row>
    <row r="54" spans="1:24" s="192" customFormat="1" ht="15" customHeight="1">
      <c r="A54" s="193"/>
      <c r="B54" s="194"/>
      <c r="C54" s="193"/>
      <c r="D54" s="193"/>
      <c r="E54" s="195"/>
      <c r="F54" s="196"/>
      <c r="G54" s="197"/>
      <c r="H54" s="197"/>
      <c r="I54" s="197"/>
      <c r="J54" s="197"/>
      <c r="K54" s="197"/>
      <c r="L54" s="197"/>
      <c r="M54" s="197"/>
      <c r="N54" s="198"/>
      <c r="O54" s="198"/>
      <c r="P54" s="199"/>
      <c r="Q54" s="199"/>
      <c r="R54" s="199"/>
      <c r="S54" s="197"/>
      <c r="T54" s="190"/>
      <c r="U54" s="190"/>
      <c r="V54" s="191"/>
    </row>
    <row r="55" spans="1:24" s="218" customFormat="1" ht="30" customHeight="1">
      <c r="A55" s="200"/>
      <c r="B55" s="201" t="s">
        <v>63</v>
      </c>
      <c r="C55" s="202"/>
      <c r="D55" s="202"/>
      <c r="E55" s="202"/>
      <c r="F55" s="203"/>
      <c r="G55" s="204"/>
      <c r="H55" s="205"/>
      <c r="I55" s="206"/>
      <c r="J55" s="206"/>
      <c r="K55" s="206"/>
      <c r="L55" s="207"/>
      <c r="M55" s="208"/>
      <c r="N55" s="209"/>
      <c r="O55" s="209"/>
      <c r="P55" s="258">
        <v>328</v>
      </c>
      <c r="Q55" s="259" t="s">
        <v>24</v>
      </c>
      <c r="R55" s="260">
        <v>107.64</v>
      </c>
      <c r="S55" s="261">
        <v>35305.919999999998</v>
      </c>
      <c r="T55" s="214"/>
      <c r="U55" s="214"/>
      <c r="V55" s="215" t="s">
        <v>19</v>
      </c>
      <c r="W55" s="216" t="s">
        <v>20</v>
      </c>
      <c r="X55" s="217" t="s">
        <v>21</v>
      </c>
    </row>
    <row r="56" spans="1:24" s="219" customFormat="1" ht="22.5" customHeight="1">
      <c r="B56" s="220" t="s">
        <v>43</v>
      </c>
      <c r="C56" s="221"/>
      <c r="D56" s="222" t="s">
        <v>39</v>
      </c>
      <c r="E56" s="222" t="s">
        <v>40</v>
      </c>
      <c r="F56" s="222" t="s">
        <v>41</v>
      </c>
      <c r="G56" s="222" t="s">
        <v>52</v>
      </c>
      <c r="H56" s="199"/>
      <c r="I56" s="199"/>
      <c r="J56" s="199"/>
      <c r="K56" s="199"/>
      <c r="L56" s="199"/>
      <c r="M56" s="199"/>
      <c r="N56" s="181"/>
      <c r="O56" s="222" t="s">
        <v>48</v>
      </c>
      <c r="P56" s="223" t="s">
        <v>42</v>
      </c>
      <c r="Q56" s="224"/>
      <c r="R56" s="224"/>
    </row>
    <row r="57" spans="1:24" s="240" customFormat="1" ht="192.75" customHeight="1">
      <c r="A57" s="225"/>
      <c r="B57" s="304" t="s">
        <v>111</v>
      </c>
      <c r="C57" s="304"/>
      <c r="D57" s="226" t="s">
        <v>45</v>
      </c>
      <c r="E57" s="227">
        <v>1</v>
      </c>
      <c r="F57" s="228">
        <v>60859</v>
      </c>
      <c r="G57" s="229">
        <v>107.64</v>
      </c>
      <c r="H57" s="230">
        <v>328</v>
      </c>
      <c r="I57" s="231">
        <v>107.64</v>
      </c>
      <c r="J57" s="232"/>
      <c r="K57" s="232"/>
      <c r="L57" s="232"/>
      <c r="M57" s="233">
        <v>107.64</v>
      </c>
      <c r="N57" s="234">
        <v>35305.919999999998</v>
      </c>
      <c r="O57" s="235">
        <v>107.64</v>
      </c>
      <c r="P57" s="236"/>
      <c r="Q57" s="237"/>
      <c r="R57" s="238"/>
      <c r="S57" s="225"/>
      <c r="T57" s="219"/>
      <c r="U57" s="239"/>
      <c r="W57" s="241" t="e">
        <v>#REF!</v>
      </c>
      <c r="X57" s="242">
        <v>0</v>
      </c>
    </row>
    <row r="58" spans="1:24" s="192" customFormat="1" ht="15" customHeight="1">
      <c r="A58" s="193"/>
      <c r="B58" s="194"/>
      <c r="C58" s="193"/>
      <c r="D58" s="193"/>
      <c r="E58" s="195"/>
      <c r="F58" s="196"/>
      <c r="G58" s="197"/>
      <c r="H58" s="197"/>
      <c r="I58" s="197"/>
      <c r="J58" s="197"/>
      <c r="K58" s="197"/>
      <c r="L58" s="197"/>
      <c r="M58" s="197"/>
      <c r="N58" s="198"/>
      <c r="O58" s="198"/>
      <c r="P58" s="199"/>
      <c r="Q58" s="199"/>
      <c r="R58" s="199"/>
      <c r="S58" s="197"/>
      <c r="T58" s="190"/>
      <c r="U58" s="190"/>
      <c r="V58" s="191"/>
    </row>
    <row r="59" spans="1:24" s="192" customFormat="1" ht="15" customHeight="1">
      <c r="A59" s="193"/>
      <c r="B59" s="194"/>
      <c r="C59" s="193"/>
      <c r="D59" s="193"/>
      <c r="E59" s="195"/>
      <c r="F59" s="196"/>
      <c r="G59" s="197"/>
      <c r="H59" s="197"/>
      <c r="I59" s="197"/>
      <c r="J59" s="197"/>
      <c r="K59" s="197"/>
      <c r="L59" s="197"/>
      <c r="M59" s="197"/>
      <c r="N59" s="198"/>
      <c r="O59" s="198"/>
      <c r="P59" s="199"/>
      <c r="Q59" s="199"/>
      <c r="R59" s="199"/>
      <c r="S59" s="197"/>
      <c r="T59" s="190"/>
      <c r="U59" s="190"/>
      <c r="V59" s="191"/>
    </row>
    <row r="60" spans="1:24" s="218" customFormat="1" ht="30" customHeight="1">
      <c r="A60" s="200"/>
      <c r="B60" s="257" t="s">
        <v>64</v>
      </c>
      <c r="C60" s="202"/>
      <c r="D60" s="202"/>
      <c r="E60" s="202"/>
      <c r="F60" s="203"/>
      <c r="G60" s="204"/>
      <c r="H60" s="205"/>
      <c r="I60" s="206"/>
      <c r="J60" s="206"/>
      <c r="K60" s="206"/>
      <c r="L60" s="207"/>
      <c r="M60" s="208"/>
      <c r="N60" s="209"/>
      <c r="O60" s="209"/>
      <c r="P60" s="258">
        <v>328</v>
      </c>
      <c r="Q60" s="259" t="s">
        <v>24</v>
      </c>
      <c r="R60" s="260">
        <v>205.92</v>
      </c>
      <c r="S60" s="261">
        <v>67541.759999999995</v>
      </c>
      <c r="T60" s="214"/>
      <c r="U60" s="214"/>
      <c r="V60" s="215" t="s">
        <v>19</v>
      </c>
      <c r="W60" s="216" t="s">
        <v>20</v>
      </c>
      <c r="X60" s="217" t="s">
        <v>21</v>
      </c>
    </row>
    <row r="61" spans="1:24" s="219" customFormat="1" ht="22.5" customHeight="1">
      <c r="B61" s="220" t="s">
        <v>43</v>
      </c>
      <c r="C61" s="221"/>
      <c r="D61" s="222" t="s">
        <v>39</v>
      </c>
      <c r="E61" s="222" t="s">
        <v>40</v>
      </c>
      <c r="F61" s="222" t="s">
        <v>41</v>
      </c>
      <c r="G61" s="222" t="s">
        <v>52</v>
      </c>
      <c r="H61" s="199"/>
      <c r="I61" s="199"/>
      <c r="J61" s="199"/>
      <c r="K61" s="199"/>
      <c r="L61" s="199"/>
      <c r="M61" s="199"/>
      <c r="N61" s="181"/>
      <c r="O61" s="222" t="s">
        <v>48</v>
      </c>
      <c r="P61" s="223" t="s">
        <v>42</v>
      </c>
      <c r="Q61" s="224"/>
      <c r="R61" s="224"/>
    </row>
    <row r="62" spans="1:24" s="240" customFormat="1" ht="206.25" customHeight="1">
      <c r="A62" s="225"/>
      <c r="B62" s="304" t="s">
        <v>112</v>
      </c>
      <c r="C62" s="304"/>
      <c r="D62" s="226" t="s">
        <v>45</v>
      </c>
      <c r="E62" s="227">
        <v>1</v>
      </c>
      <c r="F62" s="228" t="s">
        <v>0</v>
      </c>
      <c r="G62" s="229">
        <v>520</v>
      </c>
      <c r="H62" s="230">
        <v>328</v>
      </c>
      <c r="I62" s="231">
        <v>535</v>
      </c>
      <c r="J62" s="232">
        <v>0.4</v>
      </c>
      <c r="K62" s="232">
        <v>0.34</v>
      </c>
      <c r="L62" s="232">
        <v>0</v>
      </c>
      <c r="M62" s="233">
        <v>211.85999999999999</v>
      </c>
      <c r="N62" s="234">
        <v>69490.080000000002</v>
      </c>
      <c r="O62" s="235">
        <v>211.85999999999999</v>
      </c>
      <c r="P62" s="236"/>
      <c r="Q62" s="237"/>
      <c r="R62" s="238"/>
      <c r="S62" s="225"/>
      <c r="T62" s="219"/>
      <c r="U62" s="239"/>
      <c r="W62" s="241" t="e">
        <v>#REF!</v>
      </c>
      <c r="X62" s="242">
        <v>0</v>
      </c>
    </row>
    <row r="63" spans="1:24" s="192" customFormat="1" ht="15" customHeight="1">
      <c r="A63" s="193"/>
      <c r="B63" s="194"/>
      <c r="C63" s="193"/>
      <c r="D63" s="193"/>
      <c r="E63" s="195"/>
      <c r="F63" s="196"/>
      <c r="G63" s="197"/>
      <c r="H63" s="197"/>
      <c r="I63" s="197"/>
      <c r="J63" s="197"/>
      <c r="K63" s="197"/>
      <c r="L63" s="197"/>
      <c r="M63" s="197"/>
      <c r="N63" s="198"/>
      <c r="O63" s="198"/>
      <c r="P63" s="199"/>
      <c r="Q63" s="199"/>
      <c r="R63" s="199"/>
      <c r="S63" s="197"/>
      <c r="T63" s="190"/>
      <c r="U63" s="190"/>
      <c r="V63" s="191"/>
    </row>
    <row r="64" spans="1:24" s="192" customFormat="1" ht="15" customHeight="1">
      <c r="A64" s="193"/>
      <c r="B64" s="194"/>
      <c r="C64" s="193"/>
      <c r="D64" s="193"/>
      <c r="E64" s="195"/>
      <c r="F64" s="196"/>
      <c r="G64" s="197"/>
      <c r="H64" s="197"/>
      <c r="I64" s="197"/>
      <c r="J64" s="197"/>
      <c r="K64" s="197"/>
      <c r="L64" s="197"/>
      <c r="M64" s="197"/>
      <c r="N64" s="198"/>
      <c r="O64" s="198"/>
      <c r="P64" s="199"/>
      <c r="Q64" s="199"/>
      <c r="R64" s="199"/>
      <c r="S64" s="197"/>
      <c r="T64" s="190"/>
      <c r="U64" s="190"/>
      <c r="V64" s="191"/>
    </row>
    <row r="65" spans="1:29" s="35" customFormat="1" ht="15" customHeight="1" thickBot="1">
      <c r="A65" s="36"/>
      <c r="B65" s="157"/>
      <c r="C65" s="34"/>
      <c r="D65" s="34"/>
      <c r="E65" s="37"/>
      <c r="F65" s="84"/>
      <c r="G65" s="37"/>
      <c r="H65" s="149"/>
      <c r="I65" s="37"/>
      <c r="J65" s="37"/>
      <c r="K65" s="37"/>
      <c r="L65" s="37"/>
      <c r="M65" s="43"/>
      <c r="N65" s="139"/>
      <c r="O65" s="139"/>
      <c r="P65" s="101"/>
      <c r="Q65" s="89"/>
      <c r="R65" s="84"/>
      <c r="S65" s="37"/>
      <c r="T65" s="37"/>
      <c r="U65" s="37"/>
      <c r="V65" s="34"/>
    </row>
    <row r="66" spans="1:29" s="33" customFormat="1" ht="29.25" customHeight="1">
      <c r="A66" s="301"/>
      <c r="B66" s="301"/>
      <c r="C66" s="301"/>
      <c r="D66" s="301"/>
      <c r="E66" s="301"/>
      <c r="F66" s="301"/>
      <c r="G66" s="248"/>
      <c r="H66" s="249"/>
      <c r="I66" s="250"/>
      <c r="J66" s="250"/>
      <c r="K66" s="250"/>
      <c r="L66" s="251"/>
      <c r="M66" s="252" t="s">
        <v>49</v>
      </c>
      <c r="N66" s="253"/>
      <c r="O66" s="254"/>
      <c r="P66" s="123"/>
      <c r="Q66" s="124"/>
      <c r="R66" s="267" t="s">
        <v>31</v>
      </c>
      <c r="S66" s="268">
        <f>SUM(S15:S62)</f>
        <v>175255.092</v>
      </c>
    </row>
    <row r="67" spans="1:29" s="33" customFormat="1" ht="36" customHeight="1">
      <c r="A67" s="302"/>
      <c r="B67" s="302"/>
      <c r="C67" s="302"/>
      <c r="D67" s="302"/>
      <c r="E67" s="302"/>
      <c r="F67" s="302"/>
      <c r="G67" s="300"/>
      <c r="H67" s="300"/>
      <c r="I67" s="300"/>
      <c r="J67" s="300"/>
      <c r="K67" s="300"/>
      <c r="L67" s="300"/>
      <c r="M67" s="300"/>
      <c r="N67" s="300"/>
      <c r="O67" s="255"/>
      <c r="P67" s="103"/>
      <c r="Q67" s="104"/>
      <c r="R67" s="104"/>
      <c r="S67" s="105"/>
    </row>
    <row r="68" spans="1:29" s="24" customFormat="1" ht="30.75" customHeight="1">
      <c r="A68" s="302"/>
      <c r="B68" s="302"/>
      <c r="C68" s="302"/>
      <c r="D68" s="302"/>
      <c r="E68" s="302"/>
      <c r="F68" s="302"/>
      <c r="G68" s="93"/>
      <c r="H68" s="93"/>
      <c r="I68" s="93"/>
      <c r="J68" s="93"/>
      <c r="K68" s="93"/>
      <c r="L68" s="93"/>
      <c r="M68" s="93"/>
      <c r="N68" s="135"/>
      <c r="O68" s="135"/>
      <c r="P68" s="103"/>
      <c r="Q68" s="104"/>
      <c r="R68" s="265" t="s">
        <v>13</v>
      </c>
      <c r="S68" s="266">
        <v>186945.01199999999</v>
      </c>
      <c r="T68" s="52"/>
      <c r="U68" s="52"/>
      <c r="V68" s="26"/>
      <c r="W68" s="26"/>
      <c r="Y68" s="25"/>
      <c r="Z68" s="25"/>
      <c r="AA68" s="25"/>
      <c r="AB68" s="25"/>
      <c r="AC68" s="25"/>
    </row>
    <row r="69" spans="1:29" s="92" customFormat="1" ht="33.75" customHeight="1">
      <c r="A69" s="302"/>
      <c r="B69" s="302"/>
      <c r="C69" s="302"/>
      <c r="D69" s="302"/>
      <c r="E69" s="302"/>
      <c r="F69" s="302"/>
      <c r="G69" s="93"/>
      <c r="H69" s="93"/>
      <c r="I69" s="93"/>
      <c r="J69" s="93"/>
      <c r="K69" s="93"/>
      <c r="L69" s="93"/>
      <c r="M69" s="93"/>
      <c r="N69" s="135"/>
      <c r="O69" s="135"/>
      <c r="P69" s="103"/>
      <c r="Q69" s="104"/>
      <c r="R69" s="265" t="s">
        <v>32</v>
      </c>
      <c r="S69" s="266">
        <v>39258.452519999999</v>
      </c>
    </row>
    <row r="70" spans="1:29" s="92" customFormat="1" ht="33.75" customHeight="1" thickBot="1">
      <c r="A70" s="303"/>
      <c r="B70" s="303"/>
      <c r="C70" s="303"/>
      <c r="D70" s="303"/>
      <c r="E70" s="303"/>
      <c r="F70" s="303"/>
      <c r="G70" s="94"/>
      <c r="H70" s="94"/>
      <c r="I70" s="94"/>
      <c r="J70" s="94"/>
      <c r="K70" s="94"/>
      <c r="L70" s="94"/>
      <c r="M70" s="95"/>
      <c r="N70" s="136"/>
      <c r="O70" s="136"/>
      <c r="P70" s="127"/>
      <c r="Q70" s="262"/>
      <c r="R70" s="263" t="s">
        <v>33</v>
      </c>
      <c r="S70" s="264">
        <v>226203.46451999998</v>
      </c>
    </row>
    <row r="71" spans="1:29" s="24" customFormat="1" ht="26.25" customHeight="1" thickTop="1">
      <c r="A71" s="75"/>
      <c r="B71" s="158"/>
      <c r="C71" s="75"/>
      <c r="D71" s="31"/>
      <c r="E71" s="44"/>
      <c r="F71" s="85"/>
      <c r="G71" s="45"/>
      <c r="H71" s="102"/>
      <c r="I71" s="46"/>
      <c r="J71" s="46"/>
      <c r="K71" s="46"/>
      <c r="L71" s="46"/>
      <c r="M71" s="46"/>
      <c r="N71" s="137"/>
      <c r="O71" s="137"/>
      <c r="P71" s="102"/>
      <c r="Q71" s="90"/>
      <c r="R71" s="108"/>
      <c r="S71" s="47"/>
      <c r="T71" s="52"/>
      <c r="U71" s="52"/>
      <c r="V71" s="26"/>
      <c r="W71" s="26"/>
      <c r="Y71" s="25"/>
      <c r="Z71" s="25"/>
      <c r="AA71" s="25"/>
      <c r="AB71" s="25"/>
      <c r="AC71" s="25"/>
    </row>
    <row r="72" spans="1:29" s="24" customFormat="1" ht="26.25" customHeight="1">
      <c r="A72" s="75"/>
      <c r="B72" s="158"/>
      <c r="C72" s="75"/>
      <c r="D72" s="31"/>
      <c r="E72" s="44"/>
      <c r="F72" s="85"/>
      <c r="G72" s="45"/>
      <c r="H72" s="102"/>
      <c r="I72" s="46"/>
      <c r="J72" s="46"/>
      <c r="K72" s="46"/>
      <c r="L72" s="46"/>
      <c r="M72" s="46"/>
      <c r="N72" s="137"/>
      <c r="O72" s="137"/>
      <c r="P72" s="102"/>
      <c r="Q72" s="90"/>
      <c r="R72" s="108"/>
      <c r="S72" s="47"/>
      <c r="T72" s="52"/>
      <c r="U72" s="52"/>
      <c r="V72" s="26"/>
      <c r="W72" s="26"/>
      <c r="Y72" s="25"/>
      <c r="Z72" s="25"/>
      <c r="AA72" s="25"/>
      <c r="AB72" s="25"/>
      <c r="AC72" s="25"/>
    </row>
    <row r="73" spans="1:29" s="24" customFormat="1" ht="26.25" customHeight="1" thickBot="1">
      <c r="A73" s="120" t="s">
        <v>46</v>
      </c>
      <c r="B73" s="159"/>
      <c r="C73" s="111"/>
      <c r="D73" s="111"/>
      <c r="E73" s="112"/>
      <c r="F73" s="113"/>
      <c r="G73" s="114"/>
      <c r="H73" s="116"/>
      <c r="I73" s="115"/>
      <c r="J73" s="115"/>
      <c r="K73" s="115"/>
      <c r="L73" s="115"/>
      <c r="M73" s="115"/>
      <c r="N73" s="138"/>
      <c r="O73" s="138"/>
      <c r="P73" s="116"/>
      <c r="Q73" s="117"/>
      <c r="R73" s="118"/>
      <c r="S73" s="119"/>
      <c r="T73" s="52"/>
      <c r="U73" s="52"/>
      <c r="V73" s="26"/>
      <c r="W73" s="26"/>
      <c r="Y73" s="25"/>
      <c r="Z73" s="25"/>
      <c r="AA73" s="25"/>
      <c r="AB73" s="25"/>
      <c r="AC73" s="25"/>
    </row>
    <row r="74" spans="1:29" s="24" customFormat="1" ht="26.25" customHeight="1">
      <c r="B74" s="160"/>
      <c r="C74" s="31"/>
      <c r="D74" s="31"/>
      <c r="E74" s="44"/>
      <c r="F74" s="85"/>
      <c r="G74" s="45"/>
      <c r="H74" s="102"/>
      <c r="I74" s="46"/>
      <c r="J74" s="46"/>
      <c r="K74" s="46"/>
      <c r="L74" s="46"/>
      <c r="M74" s="46"/>
      <c r="N74" s="137"/>
      <c r="O74" s="137"/>
      <c r="P74" s="102"/>
      <c r="Q74" s="90"/>
      <c r="R74" s="108"/>
      <c r="S74" s="47"/>
      <c r="T74" s="52"/>
      <c r="U74" s="52"/>
      <c r="V74" s="26"/>
      <c r="W74" s="26"/>
      <c r="Y74" s="25"/>
      <c r="Z74" s="25"/>
      <c r="AA74" s="25"/>
      <c r="AB74" s="25"/>
      <c r="AC74" s="25"/>
    </row>
    <row r="75" spans="1:29" s="192" customFormat="1" ht="15" customHeight="1">
      <c r="A75" s="193"/>
      <c r="B75" s="194"/>
      <c r="C75" s="193"/>
      <c r="D75" s="193"/>
      <c r="E75" s="195"/>
      <c r="F75" s="196"/>
      <c r="G75" s="197"/>
      <c r="H75" s="197"/>
      <c r="I75" s="197"/>
      <c r="J75" s="197"/>
      <c r="K75" s="197"/>
      <c r="L75" s="197"/>
      <c r="M75" s="197"/>
      <c r="N75" s="198"/>
      <c r="O75" s="198"/>
      <c r="P75" s="199"/>
      <c r="Q75" s="199"/>
      <c r="R75" s="199"/>
      <c r="S75" s="197"/>
      <c r="T75" s="190"/>
      <c r="U75" s="190"/>
      <c r="V75" s="191"/>
    </row>
    <row r="76" spans="1:29" s="218" customFormat="1" ht="30" customHeight="1">
      <c r="A76" s="200"/>
      <c r="B76" s="257" t="s">
        <v>64</v>
      </c>
      <c r="C76" s="202"/>
      <c r="D76" s="202"/>
      <c r="E76" s="202"/>
      <c r="F76" s="203"/>
      <c r="G76" s="204"/>
      <c r="H76" s="205"/>
      <c r="I76" s="206"/>
      <c r="J76" s="206"/>
      <c r="K76" s="206"/>
      <c r="L76" s="207"/>
      <c r="M76" s="208"/>
      <c r="N76" s="209"/>
      <c r="O76" s="209"/>
      <c r="P76" s="258">
        <v>328</v>
      </c>
      <c r="Q76" s="259" t="s">
        <v>24</v>
      </c>
      <c r="R76" s="260">
        <v>241.55999999999997</v>
      </c>
      <c r="S76" s="261">
        <v>79231.679999999993</v>
      </c>
      <c r="T76" s="214"/>
      <c r="U76" s="214"/>
      <c r="V76" s="215" t="s">
        <v>19</v>
      </c>
      <c r="W76" s="216" t="s">
        <v>20</v>
      </c>
      <c r="X76" s="217" t="s">
        <v>21</v>
      </c>
    </row>
    <row r="77" spans="1:29" s="219" customFormat="1" ht="22.5" customHeight="1">
      <c r="B77" s="220" t="s">
        <v>43</v>
      </c>
      <c r="C77" s="221"/>
      <c r="D77" s="222" t="s">
        <v>39</v>
      </c>
      <c r="E77" s="222" t="s">
        <v>40</v>
      </c>
      <c r="F77" s="222" t="s">
        <v>41</v>
      </c>
      <c r="G77" s="222" t="s">
        <v>52</v>
      </c>
      <c r="H77" s="199"/>
      <c r="I77" s="199"/>
      <c r="J77" s="199"/>
      <c r="K77" s="199"/>
      <c r="L77" s="199"/>
      <c r="M77" s="199"/>
      <c r="N77" s="181"/>
      <c r="O77" s="222" t="s">
        <v>48</v>
      </c>
      <c r="P77" s="223" t="s">
        <v>42</v>
      </c>
      <c r="Q77" s="224"/>
      <c r="R77" s="224"/>
    </row>
    <row r="78" spans="1:29" s="240" customFormat="1" ht="192.75" customHeight="1">
      <c r="A78" s="225"/>
      <c r="B78" s="304" t="s">
        <v>106</v>
      </c>
      <c r="C78" s="304"/>
      <c r="D78" s="226" t="s">
        <v>45</v>
      </c>
      <c r="E78" s="227">
        <v>1</v>
      </c>
      <c r="F78" s="228" t="s">
        <v>105</v>
      </c>
      <c r="G78" s="229">
        <v>610</v>
      </c>
      <c r="H78" s="230">
        <v>328</v>
      </c>
      <c r="I78" s="231">
        <v>610</v>
      </c>
      <c r="J78" s="232">
        <v>0.4</v>
      </c>
      <c r="K78" s="232">
        <v>0.34</v>
      </c>
      <c r="L78" s="232">
        <v>0</v>
      </c>
      <c r="M78" s="233">
        <v>241.55999999999997</v>
      </c>
      <c r="N78" s="234">
        <v>79231.679999999993</v>
      </c>
      <c r="O78" s="235">
        <v>241.55999999999997</v>
      </c>
      <c r="P78" s="236"/>
      <c r="Q78" s="237"/>
      <c r="R78" s="238"/>
      <c r="S78" s="225"/>
      <c r="T78" s="219"/>
      <c r="U78" s="239"/>
      <c r="W78" s="241" t="e">
        <v>#REF!</v>
      </c>
      <c r="X78" s="242">
        <v>0</v>
      </c>
    </row>
    <row r="79" spans="1:29" s="192" customFormat="1" ht="15" customHeight="1">
      <c r="A79" s="193"/>
      <c r="B79" s="194"/>
      <c r="C79" s="193"/>
      <c r="D79" s="193"/>
      <c r="E79" s="195"/>
      <c r="F79" s="196"/>
      <c r="G79" s="197"/>
      <c r="H79" s="197"/>
      <c r="I79" s="197"/>
      <c r="J79" s="197"/>
      <c r="K79" s="197"/>
      <c r="L79" s="197"/>
      <c r="M79" s="197"/>
      <c r="N79" s="198"/>
      <c r="O79" s="198"/>
      <c r="P79" s="199"/>
      <c r="Q79" s="199"/>
      <c r="R79" s="199"/>
      <c r="S79" s="197"/>
      <c r="T79" s="190"/>
      <c r="U79" s="190"/>
      <c r="V79" s="191"/>
    </row>
    <row r="80" spans="1:29" s="192" customFormat="1" ht="15" customHeight="1">
      <c r="A80" s="193"/>
      <c r="B80" s="194"/>
      <c r="C80" s="193"/>
      <c r="D80" s="193"/>
      <c r="E80" s="195"/>
      <c r="F80" s="196"/>
      <c r="G80" s="197"/>
      <c r="H80" s="197"/>
      <c r="I80" s="197"/>
      <c r="J80" s="197"/>
      <c r="K80" s="197"/>
      <c r="L80" s="197"/>
      <c r="M80" s="197"/>
      <c r="N80" s="198"/>
      <c r="O80" s="198"/>
      <c r="P80" s="199"/>
      <c r="Q80" s="199"/>
      <c r="R80" s="199"/>
      <c r="S80" s="197"/>
      <c r="T80" s="190"/>
      <c r="U80" s="190"/>
      <c r="V80" s="191"/>
    </row>
    <row r="81" spans="1:29" s="218" customFormat="1" ht="30" customHeight="1">
      <c r="A81" s="200"/>
      <c r="B81" s="257" t="s">
        <v>107</v>
      </c>
      <c r="C81" s="202"/>
      <c r="D81" s="202"/>
      <c r="E81" s="202"/>
      <c r="F81" s="203"/>
      <c r="G81" s="204"/>
      <c r="H81" s="205"/>
      <c r="I81" s="206"/>
      <c r="J81" s="206"/>
      <c r="K81" s="206"/>
      <c r="L81" s="207"/>
      <c r="M81" s="208"/>
      <c r="N81" s="209"/>
      <c r="O81" s="209"/>
      <c r="P81" s="258">
        <v>1</v>
      </c>
      <c r="Q81" s="259" t="s">
        <v>24</v>
      </c>
      <c r="R81" s="260">
        <v>245.91599999999994</v>
      </c>
      <c r="S81" s="261">
        <v>245.91599999999994</v>
      </c>
      <c r="T81" s="214"/>
      <c r="U81" s="214"/>
      <c r="V81" s="215" t="s">
        <v>19</v>
      </c>
      <c r="W81" s="216" t="s">
        <v>20</v>
      </c>
      <c r="X81" s="217" t="s">
        <v>21</v>
      </c>
    </row>
    <row r="82" spans="1:29" s="219" customFormat="1" ht="22.5" customHeight="1">
      <c r="B82" s="220" t="s">
        <v>43</v>
      </c>
      <c r="C82" s="221"/>
      <c r="D82" s="222" t="s">
        <v>39</v>
      </c>
      <c r="E82" s="222" t="s">
        <v>40</v>
      </c>
      <c r="F82" s="222" t="s">
        <v>41</v>
      </c>
      <c r="G82" s="222" t="s">
        <v>52</v>
      </c>
      <c r="H82" s="199"/>
      <c r="I82" s="199"/>
      <c r="J82" s="199"/>
      <c r="K82" s="199"/>
      <c r="L82" s="199"/>
      <c r="M82" s="199"/>
      <c r="N82" s="181"/>
      <c r="O82" s="222" t="s">
        <v>48</v>
      </c>
      <c r="P82" s="223" t="s">
        <v>42</v>
      </c>
      <c r="Q82" s="224"/>
      <c r="R82" s="224"/>
    </row>
    <row r="83" spans="1:29" s="240" customFormat="1" ht="245.25" customHeight="1">
      <c r="A83" s="225"/>
      <c r="B83" s="304" t="s">
        <v>121</v>
      </c>
      <c r="C83" s="304"/>
      <c r="D83" s="226" t="s">
        <v>45</v>
      </c>
      <c r="E83" s="227">
        <v>1</v>
      </c>
      <c r="F83" s="299" t="s">
        <v>110</v>
      </c>
      <c r="G83" s="229">
        <v>621</v>
      </c>
      <c r="H83" s="230">
        <v>328</v>
      </c>
      <c r="I83" s="231">
        <v>621</v>
      </c>
      <c r="J83" s="232">
        <v>0.4</v>
      </c>
      <c r="K83" s="232">
        <v>0.34</v>
      </c>
      <c r="L83" s="232">
        <v>0</v>
      </c>
      <c r="M83" s="233">
        <v>245.91599999999994</v>
      </c>
      <c r="N83" s="234">
        <v>80660.447999999975</v>
      </c>
      <c r="O83" s="235">
        <v>245.91599999999994</v>
      </c>
      <c r="P83" s="236"/>
      <c r="Q83" s="237"/>
      <c r="R83" s="238"/>
      <c r="S83" s="225"/>
      <c r="T83" s="219"/>
      <c r="U83" s="239"/>
      <c r="W83" s="241" t="e">
        <v>#REF!</v>
      </c>
      <c r="X83" s="242">
        <v>0</v>
      </c>
    </row>
    <row r="84" spans="1:29" s="192" customFormat="1" ht="15" customHeight="1">
      <c r="A84" s="193"/>
      <c r="B84" s="194"/>
      <c r="C84" s="193"/>
      <c r="D84" s="193"/>
      <c r="E84" s="195"/>
      <c r="F84" s="196"/>
      <c r="G84" s="197"/>
      <c r="H84" s="197"/>
      <c r="I84" s="197"/>
      <c r="J84" s="197"/>
      <c r="K84" s="197"/>
      <c r="L84" s="197"/>
      <c r="M84" s="197"/>
      <c r="N84" s="198"/>
      <c r="O84" s="198"/>
      <c r="P84" s="199"/>
      <c r="Q84" s="199"/>
      <c r="R84" s="199"/>
      <c r="S84" s="197"/>
      <c r="T84" s="190"/>
      <c r="U84" s="190"/>
      <c r="V84" s="191"/>
    </row>
    <row r="85" spans="1:29" s="24" customFormat="1" ht="26.25" customHeight="1">
      <c r="B85" s="160"/>
      <c r="C85" s="31"/>
      <c r="D85" s="31"/>
      <c r="E85" s="44"/>
      <c r="F85" s="85"/>
      <c r="G85" s="45"/>
      <c r="H85" s="102"/>
      <c r="I85" s="46"/>
      <c r="J85" s="46"/>
      <c r="K85" s="46"/>
      <c r="L85" s="46"/>
      <c r="M85" s="46"/>
      <c r="N85" s="137"/>
      <c r="O85" s="137"/>
      <c r="P85" s="102"/>
      <c r="Q85" s="90"/>
      <c r="R85" s="108"/>
      <c r="S85" s="47"/>
      <c r="T85" s="52"/>
      <c r="U85" s="52"/>
      <c r="V85" s="26"/>
      <c r="W85" s="26"/>
      <c r="Y85" s="25"/>
      <c r="Z85" s="25"/>
      <c r="AA85" s="25"/>
      <c r="AB85" s="25"/>
      <c r="AC85" s="25"/>
    </row>
    <row r="86" spans="1:29" s="24" customFormat="1" ht="26.25" customHeight="1">
      <c r="B86" s="160"/>
      <c r="C86" s="31"/>
      <c r="D86" s="31"/>
      <c r="E86" s="44"/>
      <c r="F86" s="85"/>
      <c r="G86" s="45"/>
      <c r="H86" s="102"/>
      <c r="I86" s="46"/>
      <c r="J86" s="46"/>
      <c r="K86" s="46"/>
      <c r="L86" s="46"/>
      <c r="M86" s="46"/>
      <c r="N86" s="137"/>
      <c r="O86" s="137"/>
      <c r="P86" s="102"/>
      <c r="Q86" s="90"/>
      <c r="R86" s="108"/>
      <c r="S86" s="47"/>
      <c r="T86" s="52"/>
      <c r="U86" s="52"/>
      <c r="V86" s="26"/>
      <c r="W86" s="26"/>
      <c r="Y86" s="25"/>
      <c r="Z86" s="25"/>
      <c r="AA86" s="25"/>
      <c r="AB86" s="25"/>
      <c r="AC86" s="25"/>
    </row>
    <row r="87" spans="1:29" s="24" customFormat="1" ht="26.25" customHeight="1">
      <c r="B87" s="160"/>
      <c r="C87" s="31"/>
      <c r="D87" s="31"/>
      <c r="E87" s="44"/>
      <c r="F87" s="85"/>
      <c r="G87" s="45"/>
      <c r="H87" s="102"/>
      <c r="I87" s="46"/>
      <c r="J87" s="46"/>
      <c r="K87" s="46"/>
      <c r="L87" s="46"/>
      <c r="M87" s="46"/>
      <c r="N87" s="137"/>
      <c r="O87" s="137"/>
      <c r="P87" s="102"/>
      <c r="Q87" s="90"/>
      <c r="R87" s="108"/>
      <c r="S87" s="47"/>
      <c r="T87" s="52"/>
      <c r="U87" s="52"/>
      <c r="V87" s="26"/>
      <c r="W87" s="26"/>
      <c r="Y87" s="25"/>
      <c r="Z87" s="25"/>
      <c r="AA87" s="25"/>
      <c r="AB87" s="25"/>
      <c r="AC87" s="25"/>
    </row>
    <row r="88" spans="1:29" s="24" customFormat="1" ht="23.25" customHeight="1">
      <c r="B88" s="160"/>
      <c r="C88" s="31"/>
      <c r="D88" s="31"/>
      <c r="E88" s="44"/>
      <c r="F88" s="85"/>
      <c r="G88" s="45"/>
      <c r="H88" s="102"/>
      <c r="I88" s="46"/>
      <c r="J88" s="46"/>
      <c r="K88" s="46"/>
      <c r="L88" s="46"/>
      <c r="M88" s="46"/>
      <c r="N88" s="137"/>
      <c r="O88" s="137"/>
      <c r="P88" s="102"/>
      <c r="Q88" s="90"/>
      <c r="R88" s="108"/>
      <c r="S88" s="47"/>
      <c r="T88" s="52"/>
      <c r="U88" s="52"/>
      <c r="V88" s="26"/>
      <c r="W88" s="26"/>
      <c r="Y88" s="25"/>
      <c r="Z88" s="25"/>
      <c r="AA88" s="25"/>
      <c r="AB88" s="25"/>
      <c r="AC88" s="25"/>
    </row>
    <row r="89" spans="1:29" s="24" customFormat="1" ht="26.25" customHeight="1">
      <c r="B89" s="160"/>
      <c r="C89" s="31"/>
      <c r="D89" s="31"/>
      <c r="E89" s="44"/>
      <c r="F89" s="85"/>
      <c r="G89" s="45"/>
      <c r="H89" s="102"/>
      <c r="I89" s="46"/>
      <c r="J89" s="46"/>
      <c r="K89" s="46"/>
      <c r="L89" s="46"/>
      <c r="M89" s="46"/>
      <c r="N89" s="137"/>
      <c r="O89" s="137"/>
      <c r="P89" s="102"/>
      <c r="Q89" s="90"/>
      <c r="R89" s="108"/>
      <c r="S89" s="47"/>
      <c r="T89" s="52"/>
      <c r="U89" s="52"/>
      <c r="V89" s="26"/>
      <c r="W89" s="26"/>
      <c r="Y89" s="25"/>
      <c r="Z89" s="25"/>
      <c r="AA89" s="25"/>
      <c r="AB89" s="25"/>
      <c r="AC89" s="25"/>
    </row>
    <row r="90" spans="1:29" s="24" customFormat="1" ht="26.25" customHeight="1">
      <c r="B90" s="160"/>
      <c r="C90" s="31"/>
      <c r="D90" s="31"/>
      <c r="E90" s="44"/>
      <c r="F90" s="85"/>
      <c r="G90" s="45"/>
      <c r="H90" s="102"/>
      <c r="I90" s="46"/>
      <c r="J90" s="46"/>
      <c r="K90" s="46"/>
      <c r="L90" s="46"/>
      <c r="M90" s="46"/>
      <c r="N90" s="137"/>
      <c r="O90" s="137"/>
      <c r="P90" s="102"/>
      <c r="Q90" s="90"/>
      <c r="R90" s="108"/>
      <c r="S90" s="47"/>
      <c r="T90" s="52"/>
      <c r="U90" s="52"/>
      <c r="V90" s="26"/>
      <c r="W90" s="26"/>
      <c r="Y90" s="25"/>
      <c r="Z90" s="25"/>
      <c r="AA90" s="25"/>
      <c r="AB90" s="25"/>
      <c r="AC90" s="25"/>
    </row>
    <row r="91" spans="1:29" s="24" customFormat="1" ht="26.25" customHeight="1">
      <c r="B91" s="160"/>
      <c r="C91" s="31"/>
      <c r="D91" s="31"/>
      <c r="E91" s="44"/>
      <c r="F91" s="85"/>
      <c r="G91" s="45"/>
      <c r="H91" s="102"/>
      <c r="I91" s="46"/>
      <c r="J91" s="46"/>
      <c r="K91" s="46"/>
      <c r="L91" s="46"/>
      <c r="M91" s="46"/>
      <c r="N91" s="137"/>
      <c r="O91" s="137"/>
      <c r="P91" s="102"/>
      <c r="Q91" s="90"/>
      <c r="R91" s="108"/>
      <c r="S91" s="47"/>
      <c r="T91" s="52"/>
      <c r="U91" s="52"/>
      <c r="V91" s="26"/>
      <c r="W91" s="26"/>
      <c r="Y91" s="25"/>
      <c r="Z91" s="25"/>
      <c r="AA91" s="25"/>
      <c r="AB91" s="25"/>
      <c r="AC91" s="25"/>
    </row>
    <row r="92" spans="1:29" s="24" customFormat="1" ht="26.25" customHeight="1">
      <c r="B92" s="160"/>
      <c r="C92" s="31"/>
      <c r="D92" s="31"/>
      <c r="E92" s="44"/>
      <c r="F92" s="85"/>
      <c r="G92" s="45"/>
      <c r="H92" s="102"/>
      <c r="I92" s="46"/>
      <c r="J92" s="46"/>
      <c r="K92" s="46"/>
      <c r="L92"/>
      <c r="M92" s="46"/>
      <c r="N92" s="137"/>
      <c r="O92" s="137"/>
      <c r="P92" s="102"/>
      <c r="Q92" s="90"/>
      <c r="R92" s="108"/>
      <c r="S92" s="47"/>
      <c r="T92" s="52"/>
      <c r="U92" s="52"/>
      <c r="V92" s="26"/>
      <c r="W92" s="26"/>
      <c r="Y92" s="25"/>
      <c r="Z92" s="25"/>
      <c r="AA92" s="25"/>
      <c r="AB92" s="25"/>
      <c r="AC92" s="25"/>
    </row>
    <row r="93" spans="1:29">
      <c r="V93" s="27"/>
      <c r="W93" s="27"/>
      <c r="X93" s="22"/>
    </row>
    <row r="94" spans="1:29">
      <c r="R94" s="109"/>
      <c r="V94" s="29"/>
      <c r="W94" s="27"/>
      <c r="X94" s="22"/>
    </row>
    <row r="95" spans="1:29">
      <c r="R95" s="109"/>
      <c r="V95" s="29"/>
      <c r="W95" s="27"/>
      <c r="X95" s="22"/>
    </row>
    <row r="96" spans="1:29">
      <c r="R96" s="109"/>
      <c r="V96" s="29"/>
      <c r="Y96" s="3"/>
    </row>
    <row r="97" spans="2:30">
      <c r="C97" s="28"/>
      <c r="D97" s="28"/>
      <c r="V97" s="29"/>
      <c r="Y97" s="3"/>
    </row>
    <row r="98" spans="2:30">
      <c r="C98" s="28"/>
      <c r="D98" s="28"/>
      <c r="V98" s="29"/>
      <c r="Y98" s="3"/>
    </row>
    <row r="99" spans="2:30">
      <c r="C99" s="28"/>
      <c r="D99" s="28"/>
      <c r="V99" s="29"/>
      <c r="Y99" s="3"/>
    </row>
    <row r="100" spans="2:30">
      <c r="C100" s="28"/>
      <c r="D100" s="28"/>
      <c r="V100" s="29"/>
      <c r="Y100" s="3"/>
    </row>
    <row r="101" spans="2:30">
      <c r="C101" s="28"/>
      <c r="D101" s="28"/>
      <c r="V101" s="29"/>
      <c r="Y101" s="3"/>
    </row>
    <row r="102" spans="2:30">
      <c r="C102" s="28"/>
      <c r="D102" s="28"/>
      <c r="V102" s="29"/>
      <c r="Y102" s="3"/>
    </row>
    <row r="103" spans="2:30">
      <c r="C103" s="28"/>
      <c r="D103" s="28"/>
      <c r="V103" s="29"/>
      <c r="Y103" s="3"/>
    </row>
    <row r="104" spans="2:30">
      <c r="C104" s="28"/>
      <c r="D104" s="28"/>
      <c r="V104" s="29"/>
      <c r="Y104" s="3"/>
    </row>
    <row r="105" spans="2:30">
      <c r="C105" s="28"/>
      <c r="D105" s="28"/>
      <c r="V105" s="29"/>
      <c r="Y105" s="3"/>
    </row>
    <row r="106" spans="2:30">
      <c r="C106" s="28"/>
      <c r="D106" s="28"/>
      <c r="V106" s="29"/>
      <c r="Y106" s="3"/>
    </row>
    <row r="107" spans="2:30">
      <c r="C107" s="28"/>
      <c r="D107" s="28"/>
      <c r="V107" s="29"/>
      <c r="Y107" s="3"/>
    </row>
    <row r="108" spans="2:30">
      <c r="V108" s="29"/>
    </row>
    <row r="109" spans="2:30">
      <c r="V109" s="29"/>
    </row>
    <row r="110" spans="2:30" s="30" customFormat="1">
      <c r="B110" s="153"/>
      <c r="C110" s="22"/>
      <c r="D110" s="22"/>
      <c r="E110" s="42"/>
      <c r="F110" s="81"/>
      <c r="G110" s="38"/>
      <c r="H110" s="145"/>
      <c r="I110" s="39"/>
      <c r="J110" s="39"/>
      <c r="K110" s="39"/>
      <c r="L110" s="40"/>
      <c r="M110" s="40"/>
      <c r="N110" s="131"/>
      <c r="O110" s="131"/>
      <c r="P110" s="98"/>
      <c r="Q110" s="86"/>
      <c r="R110" s="106"/>
      <c r="S110" s="23"/>
      <c r="T110" s="51"/>
      <c r="U110" s="51"/>
      <c r="V110" s="29"/>
      <c r="W110" s="4"/>
      <c r="X110" s="1"/>
      <c r="Y110" s="1"/>
      <c r="Z110" s="1"/>
      <c r="AA110" s="1"/>
      <c r="AB110" s="1"/>
      <c r="AC110" s="1"/>
      <c r="AD110" s="1"/>
    </row>
    <row r="111" spans="2:30" s="30" customFormat="1">
      <c r="B111" s="153"/>
      <c r="C111" s="22"/>
      <c r="D111" s="22"/>
      <c r="E111" s="42"/>
      <c r="F111" s="81"/>
      <c r="G111" s="38"/>
      <c r="H111" s="145"/>
      <c r="I111" s="39"/>
      <c r="J111" s="39"/>
      <c r="K111" s="39"/>
      <c r="L111" s="40"/>
      <c r="M111" s="40"/>
      <c r="N111" s="131"/>
      <c r="O111" s="131"/>
      <c r="P111" s="98"/>
      <c r="Q111" s="86"/>
      <c r="R111" s="106"/>
      <c r="S111" s="23"/>
      <c r="T111" s="51"/>
      <c r="U111" s="51"/>
      <c r="V111" s="29"/>
      <c r="W111" s="4"/>
      <c r="X111" s="1"/>
      <c r="Y111" s="1"/>
      <c r="Z111" s="1"/>
      <c r="AA111" s="1"/>
      <c r="AB111" s="1"/>
      <c r="AC111" s="1"/>
      <c r="AD111" s="1"/>
    </row>
    <row r="112" spans="2:30" s="30" customFormat="1">
      <c r="B112" s="153"/>
      <c r="C112" s="22"/>
      <c r="D112" s="22"/>
      <c r="E112" s="42"/>
      <c r="F112" s="81"/>
      <c r="G112" s="38"/>
      <c r="H112" s="145"/>
      <c r="I112" s="39"/>
      <c r="J112" s="39"/>
      <c r="K112" s="39"/>
      <c r="L112" s="40"/>
      <c r="M112" s="40"/>
      <c r="N112" s="131"/>
      <c r="O112" s="131"/>
      <c r="P112" s="98"/>
      <c r="Q112" s="86"/>
      <c r="R112" s="106"/>
      <c r="S112" s="23"/>
      <c r="T112" s="51"/>
      <c r="U112" s="51"/>
      <c r="V112" s="29"/>
      <c r="W112" s="4"/>
      <c r="X112" s="1"/>
      <c r="Y112" s="1"/>
      <c r="Z112" s="1"/>
      <c r="AA112" s="1"/>
      <c r="AB112" s="1"/>
      <c r="AC112" s="1"/>
      <c r="AD112" s="1"/>
    </row>
    <row r="113" spans="2:30" s="30" customFormat="1">
      <c r="B113" s="153"/>
      <c r="C113" s="22"/>
      <c r="D113" s="22"/>
      <c r="E113" s="42"/>
      <c r="F113" s="81"/>
      <c r="G113" s="38"/>
      <c r="H113" s="145"/>
      <c r="I113" s="39"/>
      <c r="J113" s="39"/>
      <c r="K113" s="39"/>
      <c r="L113" s="40"/>
      <c r="M113" s="40"/>
      <c r="N113" s="131"/>
      <c r="O113" s="131"/>
      <c r="P113" s="98"/>
      <c r="Q113" s="86"/>
      <c r="R113" s="106"/>
      <c r="S113" s="23"/>
      <c r="T113" s="51"/>
      <c r="U113" s="51"/>
      <c r="V113" s="29"/>
      <c r="W113" s="4"/>
      <c r="X113" s="1"/>
      <c r="Y113" s="1"/>
      <c r="Z113" s="1"/>
      <c r="AA113" s="1"/>
      <c r="AB113" s="1"/>
      <c r="AC113" s="1"/>
      <c r="AD113" s="1"/>
    </row>
    <row r="114" spans="2:30" s="30" customFormat="1">
      <c r="B114" s="153"/>
      <c r="C114" s="22"/>
      <c r="D114" s="22"/>
      <c r="E114" s="42"/>
      <c r="F114" s="81"/>
      <c r="G114" s="38"/>
      <c r="H114" s="145"/>
      <c r="I114" s="39"/>
      <c r="J114" s="39"/>
      <c r="K114" s="39"/>
      <c r="L114" s="40"/>
      <c r="M114" s="40"/>
      <c r="N114" s="131"/>
      <c r="O114" s="131"/>
      <c r="P114" s="98"/>
      <c r="Q114" s="86"/>
      <c r="R114" s="106"/>
      <c r="S114" s="23"/>
      <c r="T114" s="51"/>
      <c r="U114" s="51"/>
      <c r="V114" s="29"/>
      <c r="W114" s="4"/>
      <c r="X114" s="1"/>
      <c r="Y114" s="1"/>
      <c r="Z114" s="1"/>
      <c r="AA114" s="1"/>
      <c r="AB114" s="1"/>
      <c r="AC114" s="1"/>
      <c r="AD114" s="1"/>
    </row>
    <row r="115" spans="2:30" s="30" customFormat="1">
      <c r="B115" s="153"/>
      <c r="C115" s="22"/>
      <c r="D115" s="22"/>
      <c r="E115" s="42"/>
      <c r="F115" s="81"/>
      <c r="G115" s="38"/>
      <c r="H115" s="145"/>
      <c r="I115" s="39"/>
      <c r="J115" s="39"/>
      <c r="K115" s="39"/>
      <c r="L115" s="40"/>
      <c r="M115" s="40"/>
      <c r="N115" s="131"/>
      <c r="O115" s="131"/>
      <c r="P115" s="98"/>
      <c r="Q115" s="86"/>
      <c r="R115" s="106"/>
      <c r="S115" s="23"/>
      <c r="T115" s="51"/>
      <c r="U115" s="51"/>
      <c r="V115" s="29"/>
      <c r="W115" s="4"/>
      <c r="X115" s="1"/>
      <c r="Y115" s="1"/>
      <c r="Z115" s="1"/>
      <c r="AA115" s="1"/>
      <c r="AB115" s="1"/>
      <c r="AC115" s="1"/>
      <c r="AD115" s="1"/>
    </row>
    <row r="116" spans="2:30" s="30" customFormat="1">
      <c r="B116" s="153"/>
      <c r="C116" s="22"/>
      <c r="D116" s="22"/>
      <c r="E116" s="42"/>
      <c r="F116" s="81"/>
      <c r="G116" s="38"/>
      <c r="H116" s="145"/>
      <c r="I116" s="39"/>
      <c r="J116" s="39"/>
      <c r="K116" s="39"/>
      <c r="L116" s="40"/>
      <c r="M116" s="40"/>
      <c r="N116" s="131"/>
      <c r="O116" s="131"/>
      <c r="P116" s="98"/>
      <c r="Q116" s="86"/>
      <c r="R116" s="106"/>
      <c r="S116" s="23"/>
      <c r="T116" s="51"/>
      <c r="U116" s="51"/>
      <c r="V116" s="29"/>
      <c r="W116" s="4"/>
      <c r="X116" s="1"/>
      <c r="Y116" s="1"/>
      <c r="Z116" s="1"/>
      <c r="AA116" s="1"/>
      <c r="AB116" s="1"/>
      <c r="AC116" s="1"/>
      <c r="AD116" s="1"/>
    </row>
    <row r="117" spans="2:30" s="30" customFormat="1">
      <c r="B117" s="153"/>
      <c r="C117" s="22"/>
      <c r="D117" s="22"/>
      <c r="E117" s="42"/>
      <c r="F117" s="81"/>
      <c r="G117" s="38"/>
      <c r="H117" s="145"/>
      <c r="I117" s="39"/>
      <c r="J117" s="39"/>
      <c r="K117" s="39"/>
      <c r="L117" s="40"/>
      <c r="M117" s="40"/>
      <c r="N117" s="131"/>
      <c r="O117" s="131"/>
      <c r="P117" s="98"/>
      <c r="Q117" s="86"/>
      <c r="R117" s="106"/>
      <c r="S117" s="23"/>
      <c r="T117" s="51"/>
      <c r="U117" s="51"/>
      <c r="V117" s="29"/>
      <c r="W117" s="4"/>
      <c r="X117" s="1"/>
      <c r="Y117" s="1"/>
      <c r="Z117" s="1"/>
      <c r="AA117" s="1"/>
      <c r="AB117" s="1"/>
      <c r="AC117" s="1"/>
      <c r="AD117" s="1"/>
    </row>
    <row r="118" spans="2:30" s="30" customFormat="1">
      <c r="B118" s="153"/>
      <c r="C118" s="22"/>
      <c r="D118" s="22"/>
      <c r="E118" s="42"/>
      <c r="F118" s="81"/>
      <c r="G118" s="38"/>
      <c r="H118" s="145"/>
      <c r="I118" s="39"/>
      <c r="J118" s="39"/>
      <c r="K118" s="39"/>
      <c r="L118" s="40"/>
      <c r="M118" s="40"/>
      <c r="N118" s="131"/>
      <c r="O118" s="131"/>
      <c r="P118" s="98"/>
      <c r="Q118" s="86"/>
      <c r="R118" s="106"/>
      <c r="S118" s="23"/>
      <c r="T118" s="51"/>
      <c r="U118" s="51"/>
      <c r="V118" s="29"/>
      <c r="W118" s="4"/>
      <c r="X118" s="1"/>
      <c r="Y118" s="1"/>
      <c r="Z118" s="1"/>
      <c r="AA118" s="1"/>
      <c r="AB118" s="1"/>
      <c r="AC118" s="1"/>
      <c r="AD118" s="1"/>
    </row>
    <row r="119" spans="2:30" s="30" customFormat="1">
      <c r="B119" s="153"/>
      <c r="C119" s="22"/>
      <c r="D119" s="22"/>
      <c r="E119" s="42"/>
      <c r="F119" s="81"/>
      <c r="G119" s="38"/>
      <c r="H119" s="145"/>
      <c r="I119" s="39"/>
      <c r="J119" s="39"/>
      <c r="K119" s="39"/>
      <c r="L119" s="40"/>
      <c r="M119" s="40"/>
      <c r="N119" s="131"/>
      <c r="O119" s="131"/>
      <c r="P119" s="98"/>
      <c r="Q119" s="86"/>
      <c r="R119" s="106"/>
      <c r="S119" s="23"/>
      <c r="T119" s="51"/>
      <c r="U119" s="51"/>
      <c r="V119" s="29"/>
      <c r="W119" s="4"/>
      <c r="X119" s="1"/>
      <c r="Y119" s="1"/>
      <c r="Z119" s="1"/>
      <c r="AA119" s="1"/>
      <c r="AB119" s="1"/>
      <c r="AC119" s="1"/>
      <c r="AD119" s="1"/>
    </row>
    <row r="120" spans="2:30" s="30" customFormat="1">
      <c r="B120" s="153"/>
      <c r="C120" s="22"/>
      <c r="D120" s="22"/>
      <c r="E120" s="42"/>
      <c r="F120" s="81"/>
      <c r="G120" s="38"/>
      <c r="H120" s="145"/>
      <c r="I120" s="39"/>
      <c r="J120" s="39"/>
      <c r="K120" s="39"/>
      <c r="L120" s="40"/>
      <c r="M120" s="40"/>
      <c r="N120" s="131"/>
      <c r="O120" s="131"/>
      <c r="P120" s="98"/>
      <c r="Q120" s="86"/>
      <c r="R120" s="106"/>
      <c r="S120" s="23"/>
      <c r="T120" s="51"/>
      <c r="U120" s="51"/>
      <c r="V120" s="29"/>
      <c r="W120" s="4"/>
      <c r="X120" s="1"/>
      <c r="Y120" s="1"/>
      <c r="Z120" s="1"/>
      <c r="AA120" s="1"/>
      <c r="AB120" s="1"/>
      <c r="AC120" s="1"/>
      <c r="AD120" s="1"/>
    </row>
    <row r="121" spans="2:30" s="30" customFormat="1">
      <c r="B121" s="153"/>
      <c r="C121" s="22"/>
      <c r="D121" s="22"/>
      <c r="E121" s="42"/>
      <c r="F121" s="81"/>
      <c r="G121" s="38"/>
      <c r="H121" s="145"/>
      <c r="I121" s="39"/>
      <c r="J121" s="39"/>
      <c r="K121" s="39"/>
      <c r="L121" s="40"/>
      <c r="M121" s="40"/>
      <c r="N121" s="131"/>
      <c r="O121" s="131"/>
      <c r="P121" s="98"/>
      <c r="Q121" s="86"/>
      <c r="R121" s="106"/>
      <c r="S121" s="23"/>
      <c r="T121" s="51"/>
      <c r="U121" s="51"/>
      <c r="V121" s="29"/>
      <c r="W121" s="4"/>
      <c r="X121" s="1"/>
      <c r="Y121" s="1"/>
      <c r="Z121" s="1"/>
      <c r="AA121" s="1"/>
      <c r="AB121" s="1"/>
      <c r="AC121" s="1"/>
      <c r="AD121" s="1"/>
    </row>
    <row r="122" spans="2:30" s="30" customFormat="1">
      <c r="B122" s="153"/>
      <c r="C122" s="22"/>
      <c r="D122" s="22"/>
      <c r="E122" s="42"/>
      <c r="F122" s="81"/>
      <c r="G122" s="38"/>
      <c r="H122" s="145"/>
      <c r="I122" s="39"/>
      <c r="J122" s="39"/>
      <c r="K122" s="39"/>
      <c r="L122" s="40"/>
      <c r="M122" s="40"/>
      <c r="N122" s="131"/>
      <c r="O122" s="131"/>
      <c r="P122" s="98"/>
      <c r="Q122" s="86"/>
      <c r="R122" s="106"/>
      <c r="S122" s="23"/>
      <c r="T122" s="51"/>
      <c r="U122" s="51"/>
      <c r="V122" s="29"/>
      <c r="W122" s="4"/>
      <c r="X122" s="1"/>
      <c r="Y122" s="1"/>
      <c r="Z122" s="1"/>
      <c r="AA122" s="1"/>
      <c r="AB122" s="1"/>
      <c r="AC122" s="1"/>
      <c r="AD122" s="1"/>
    </row>
    <row r="123" spans="2:30" s="30" customFormat="1">
      <c r="B123" s="153"/>
      <c r="C123" s="22"/>
      <c r="D123" s="22"/>
      <c r="E123" s="42"/>
      <c r="F123" s="81"/>
      <c r="G123" s="38"/>
      <c r="H123" s="145"/>
      <c r="I123" s="39"/>
      <c r="J123" s="39"/>
      <c r="K123" s="39"/>
      <c r="L123" s="40"/>
      <c r="M123" s="40"/>
      <c r="N123" s="131"/>
      <c r="O123" s="131"/>
      <c r="P123" s="98"/>
      <c r="Q123" s="86"/>
      <c r="R123" s="106"/>
      <c r="S123" s="23"/>
      <c r="T123" s="51"/>
      <c r="U123" s="51"/>
      <c r="V123" s="29"/>
      <c r="W123" s="4"/>
      <c r="X123" s="1"/>
      <c r="Y123" s="1"/>
      <c r="Z123" s="1"/>
      <c r="AA123" s="1"/>
      <c r="AB123" s="1"/>
      <c r="AC123" s="1"/>
      <c r="AD123" s="1"/>
    </row>
  </sheetData>
  <mergeCells count="22">
    <mergeCell ref="B83:C83"/>
    <mergeCell ref="B17:C17"/>
    <mergeCell ref="B23:C23"/>
    <mergeCell ref="B43:C43"/>
    <mergeCell ref="B18:C18"/>
    <mergeCell ref="B51:C51"/>
    <mergeCell ref="B36:C36"/>
    <mergeCell ref="B42:C42"/>
    <mergeCell ref="B44:C44"/>
    <mergeCell ref="B50:C50"/>
    <mergeCell ref="B62:C62"/>
    <mergeCell ref="G67:N67"/>
    <mergeCell ref="A66:F70"/>
    <mergeCell ref="B78:C78"/>
    <mergeCell ref="B24:C24"/>
    <mergeCell ref="B57:C57"/>
    <mergeCell ref="B52:C52"/>
    <mergeCell ref="B45:C45"/>
    <mergeCell ref="B37:C37"/>
    <mergeCell ref="B29:C29"/>
    <mergeCell ref="B30:C30"/>
    <mergeCell ref="B35:C35"/>
  </mergeCells>
  <pageMargins left="0.23622047244094491" right="0.23622047244094491" top="0.47244094488188981" bottom="0.74803149606299213" header="0.23622047244094491" footer="0.31496062992125984"/>
  <pageSetup paperSize="9" scale="26" firstPageNumber="0" fitToHeight="9" orientation="portrait" r:id="rId1"/>
  <headerFooter alignWithMargins="0">
    <oddFooter>&amp;C&amp;KC00000ACTIU&amp;R&amp;P de &amp;N</oddFooter>
  </headerFooter>
  <rowBreaks count="1" manualBreakCount="1">
    <brk id="46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view="pageBreakPreview" topLeftCell="A10" zoomScale="40" zoomScaleNormal="55" zoomScaleSheetLayoutView="40" workbookViewId="0">
      <selection activeCell="AO23" sqref="AO23"/>
    </sheetView>
  </sheetViews>
  <sheetFormatPr baseColWidth="10" defaultRowHeight="18"/>
  <cols>
    <col min="1" max="1" width="4" style="1" customWidth="1"/>
    <col min="2" max="2" width="33" style="153" customWidth="1"/>
    <col min="3" max="3" width="99.85546875" style="22" customWidth="1"/>
    <col min="4" max="4" width="25.7109375" style="22" customWidth="1"/>
    <col min="5" max="5" width="14.5703125" style="42" customWidth="1"/>
    <col min="6" max="6" width="24.85546875" style="81" customWidth="1"/>
    <col min="7" max="7" width="20.28515625" style="38" customWidth="1"/>
    <col min="8" max="8" width="32.140625" style="145" hidden="1" customWidth="1"/>
    <col min="9" max="9" width="25.5703125" style="39" hidden="1" customWidth="1"/>
    <col min="10" max="11" width="14.42578125" style="39" customWidth="1"/>
    <col min="12" max="12" width="15.140625" style="40" hidden="1" customWidth="1"/>
    <col min="13" max="13" width="17.7109375" style="40" hidden="1" customWidth="1"/>
    <col min="14" max="14" width="22.140625" style="131" customWidth="1"/>
    <col min="15" max="15" width="18.5703125" style="131" hidden="1" customWidth="1"/>
    <col min="16" max="16" width="13.140625" style="98" customWidth="1"/>
    <col min="17" max="17" width="4.42578125" style="86" customWidth="1"/>
    <col min="18" max="18" width="23" style="106" customWidth="1"/>
    <col min="19" max="19" width="26" style="23" customWidth="1"/>
    <col min="20" max="20" width="9.28515625" style="51" customWidth="1"/>
    <col min="21" max="21" width="26.7109375" style="51" customWidth="1"/>
    <col min="22" max="22" width="27.42578125" style="4" hidden="1" customWidth="1"/>
    <col min="23" max="23" width="20.85546875" style="4" hidden="1" customWidth="1"/>
    <col min="24" max="24" width="71.5703125" style="1" hidden="1" customWidth="1"/>
    <col min="25" max="25" width="23.5703125" style="1" hidden="1" customWidth="1"/>
    <col min="26" max="26" width="32" style="1" hidden="1" customWidth="1"/>
    <col min="27" max="28" width="12.28515625" style="1" hidden="1" customWidth="1"/>
    <col min="29" max="29" width="23.5703125" style="1" hidden="1" customWidth="1"/>
    <col min="30" max="30" width="47.140625" style="1" hidden="1" customWidth="1"/>
    <col min="31" max="16384" width="11.42578125" style="1"/>
  </cols>
  <sheetData>
    <row r="1" spans="1:30" ht="21.75" customHeight="1">
      <c r="C1" s="269" t="s">
        <v>3</v>
      </c>
      <c r="D1" s="78"/>
      <c r="E1" s="272" t="s">
        <v>15</v>
      </c>
      <c r="F1" s="291">
        <v>43131</v>
      </c>
    </row>
    <row r="2" spans="1:30" ht="21.75" customHeight="1">
      <c r="C2" s="270" t="s">
        <v>4</v>
      </c>
      <c r="D2" s="78"/>
      <c r="E2" s="272" t="s">
        <v>16</v>
      </c>
      <c r="F2" s="291"/>
    </row>
    <row r="3" spans="1:30" ht="21.75" customHeight="1">
      <c r="C3" s="270" t="s">
        <v>5</v>
      </c>
      <c r="D3" s="77"/>
      <c r="E3" s="272" t="s">
        <v>57</v>
      </c>
      <c r="F3" s="292" t="s">
        <v>108</v>
      </c>
    </row>
    <row r="4" spans="1:30" ht="21.75" customHeight="1">
      <c r="C4" s="270" t="s">
        <v>7</v>
      </c>
      <c r="D4" s="77"/>
      <c r="E4" s="272" t="s">
        <v>26</v>
      </c>
      <c r="F4" s="292" t="s">
        <v>109</v>
      </c>
      <c r="X4" s="5"/>
      <c r="Y4" s="6">
        <v>100</v>
      </c>
      <c r="Z4" s="7"/>
      <c r="AC4" s="8" t="s">
        <v>6</v>
      </c>
      <c r="AD4" s="9" t="e">
        <v>#REF!</v>
      </c>
    </row>
    <row r="5" spans="1:30" ht="21.75" customHeight="1">
      <c r="C5" s="270" t="s">
        <v>9</v>
      </c>
      <c r="D5" s="77"/>
      <c r="E5" s="272" t="s">
        <v>27</v>
      </c>
      <c r="F5" s="91"/>
      <c r="X5" s="6">
        <v>48</v>
      </c>
      <c r="Y5" s="6">
        <v>45.6</v>
      </c>
      <c r="Z5" s="10">
        <v>45.6</v>
      </c>
      <c r="AC5" s="11" t="s">
        <v>8</v>
      </c>
      <c r="AD5" s="12" t="e">
        <v>#REF!</v>
      </c>
    </row>
    <row r="6" spans="1:30" ht="23.25">
      <c r="C6" s="270" t="s">
        <v>17</v>
      </c>
      <c r="D6" s="77"/>
      <c r="E6" s="272" t="s">
        <v>28</v>
      </c>
      <c r="F6" s="91"/>
      <c r="M6" s="41"/>
      <c r="P6" s="99"/>
      <c r="Q6" s="87"/>
      <c r="X6" s="13">
        <v>0.52</v>
      </c>
      <c r="Y6" s="13">
        <v>0.05</v>
      </c>
      <c r="Z6" s="14">
        <v>0</v>
      </c>
      <c r="AC6" s="8" t="s">
        <v>10</v>
      </c>
      <c r="AD6" s="9" t="e">
        <v>#REF!</v>
      </c>
    </row>
    <row r="7" spans="1:30" ht="23.25">
      <c r="C7" s="271" t="s">
        <v>18</v>
      </c>
      <c r="D7" s="77"/>
      <c r="E7" s="272" t="s">
        <v>29</v>
      </c>
      <c r="F7" s="91"/>
      <c r="X7" s="15" t="s">
        <v>11</v>
      </c>
      <c r="Y7" s="16">
        <v>0.54400000000000004</v>
      </c>
      <c r="Z7" s="17"/>
      <c r="AC7" s="8" t="s">
        <v>12</v>
      </c>
      <c r="AD7" s="9" t="e">
        <v>#REF!</v>
      </c>
    </row>
    <row r="8" spans="1:30" ht="24" customHeight="1">
      <c r="B8" s="154"/>
      <c r="C8" s="1"/>
      <c r="D8" s="79"/>
      <c r="E8" s="273" t="s">
        <v>30</v>
      </c>
      <c r="F8" s="152"/>
      <c r="G8" s="48"/>
      <c r="H8" s="146"/>
      <c r="I8" s="49"/>
      <c r="J8" s="49"/>
      <c r="K8" s="49"/>
      <c r="L8" s="50"/>
      <c r="M8" s="61"/>
      <c r="N8" s="132"/>
      <c r="O8" s="132"/>
      <c r="P8" s="100"/>
      <c r="Q8" s="88"/>
      <c r="R8" s="107"/>
      <c r="S8" s="56"/>
      <c r="X8" s="18"/>
      <c r="Y8" s="19"/>
      <c r="Z8" s="2"/>
      <c r="AC8" s="8" t="s">
        <v>13</v>
      </c>
      <c r="AD8" s="20" t="e">
        <v>#REF!</v>
      </c>
    </row>
    <row r="9" spans="1:30" ht="24" customHeight="1">
      <c r="A9" s="74"/>
      <c r="B9" s="155"/>
      <c r="C9" s="68"/>
      <c r="D9" s="69"/>
      <c r="E9" s="62"/>
      <c r="F9" s="83"/>
      <c r="G9" s="63"/>
      <c r="H9" s="147"/>
      <c r="I9" s="64"/>
      <c r="J9" s="64"/>
      <c r="K9" s="64"/>
      <c r="L9" s="65"/>
      <c r="M9" s="70"/>
      <c r="N9" s="133"/>
      <c r="O9" s="133"/>
      <c r="P9" s="96" t="s">
        <v>44</v>
      </c>
      <c r="Q9" s="96"/>
      <c r="R9" s="96" t="s">
        <v>38</v>
      </c>
      <c r="S9" s="97" t="s">
        <v>23</v>
      </c>
      <c r="X9" s="18"/>
      <c r="Y9" s="19"/>
      <c r="Z9" s="2"/>
      <c r="AC9" s="53"/>
      <c r="AD9" s="73"/>
    </row>
    <row r="10" spans="1:30" ht="11.25" customHeight="1">
      <c r="A10" s="55"/>
      <c r="B10" s="156"/>
      <c r="C10" s="57"/>
      <c r="D10" s="57"/>
      <c r="E10" s="58"/>
      <c r="F10" s="82"/>
      <c r="G10" s="59"/>
      <c r="H10" s="148"/>
      <c r="I10" s="50"/>
      <c r="J10" s="50"/>
      <c r="K10" s="50"/>
      <c r="L10" s="60"/>
      <c r="M10" s="61"/>
      <c r="N10" s="132"/>
      <c r="O10" s="132"/>
      <c r="P10" s="100"/>
      <c r="Q10" s="88"/>
      <c r="R10" s="107"/>
      <c r="S10" s="56"/>
      <c r="Y10" s="32"/>
      <c r="Z10" s="21"/>
      <c r="AC10" s="53"/>
      <c r="AD10" s="54"/>
    </row>
    <row r="11" spans="1:30" s="176" customFormat="1" ht="26.25" customHeight="1" thickBot="1">
      <c r="A11" s="161"/>
      <c r="B11" s="162"/>
      <c r="C11" s="163"/>
      <c r="D11" s="163"/>
      <c r="E11" s="164"/>
      <c r="F11" s="165"/>
      <c r="G11" s="166"/>
      <c r="H11" s="167" t="s">
        <v>55</v>
      </c>
      <c r="I11" s="168"/>
      <c r="J11" s="290"/>
      <c r="K11" s="290"/>
      <c r="L11" s="290"/>
      <c r="M11" s="290"/>
      <c r="N11" s="290"/>
      <c r="O11" s="169"/>
      <c r="P11" s="170"/>
      <c r="Q11" s="171"/>
      <c r="R11" s="172"/>
      <c r="S11" s="173"/>
      <c r="T11" s="174"/>
      <c r="U11" s="174"/>
      <c r="V11" s="175"/>
      <c r="W11" s="175"/>
      <c r="Y11" s="177"/>
      <c r="Z11" s="178"/>
      <c r="AC11" s="179"/>
      <c r="AD11" s="180"/>
    </row>
    <row r="12" spans="1:30" s="176" customFormat="1" ht="21.75" customHeight="1">
      <c r="A12" s="161"/>
      <c r="B12" s="162"/>
      <c r="C12" s="163"/>
      <c r="D12" s="163"/>
      <c r="E12" s="164"/>
      <c r="F12" s="165"/>
      <c r="G12" s="181"/>
      <c r="H12" s="182" t="s">
        <v>54</v>
      </c>
      <c r="I12" s="182" t="s">
        <v>51</v>
      </c>
      <c r="J12" s="182" t="s">
        <v>35</v>
      </c>
      <c r="K12" s="182" t="s">
        <v>36</v>
      </c>
      <c r="L12" s="182" t="s">
        <v>53</v>
      </c>
      <c r="M12" s="182" t="s">
        <v>25</v>
      </c>
      <c r="N12" s="182" t="s">
        <v>47</v>
      </c>
      <c r="O12" s="181"/>
      <c r="P12" s="170"/>
      <c r="Q12" s="171"/>
      <c r="R12" s="172"/>
      <c r="S12" s="173"/>
      <c r="T12" s="174"/>
      <c r="U12" s="174"/>
      <c r="V12" s="175"/>
      <c r="W12" s="175"/>
      <c r="Y12" s="177"/>
      <c r="Z12" s="178"/>
      <c r="AC12" s="179"/>
      <c r="AD12" s="180"/>
    </row>
    <row r="13" spans="1:30" s="192" customFormat="1" ht="35.25" thickBot="1">
      <c r="A13" s="256" t="s">
        <v>76</v>
      </c>
      <c r="B13" s="183"/>
      <c r="C13" s="243"/>
      <c r="D13" s="243"/>
      <c r="E13" s="184"/>
      <c r="F13" s="184"/>
      <c r="G13" s="185"/>
      <c r="H13" s="186"/>
      <c r="I13" s="186"/>
      <c r="J13" s="186"/>
      <c r="K13" s="186"/>
      <c r="L13" s="186"/>
      <c r="M13" s="186"/>
      <c r="N13" s="187"/>
      <c r="O13" s="187"/>
      <c r="P13" s="188"/>
      <c r="Q13" s="188"/>
      <c r="R13" s="188"/>
      <c r="S13" s="189"/>
      <c r="T13" s="190"/>
      <c r="U13" s="190"/>
      <c r="V13" s="191"/>
    </row>
    <row r="14" spans="1:30" s="192" customFormat="1" ht="15" customHeight="1">
      <c r="A14" s="193"/>
      <c r="B14" s="194"/>
      <c r="C14" s="193"/>
      <c r="D14" s="193"/>
      <c r="E14" s="195"/>
      <c r="F14" s="196"/>
      <c r="G14" s="197"/>
      <c r="H14" s="197"/>
      <c r="I14" s="197"/>
      <c r="J14" s="197"/>
      <c r="K14" s="197"/>
      <c r="L14" s="197"/>
      <c r="M14" s="197"/>
      <c r="N14" s="198"/>
      <c r="O14" s="198"/>
      <c r="P14" s="199"/>
      <c r="Q14" s="199"/>
      <c r="R14" s="199"/>
      <c r="S14" s="197"/>
      <c r="T14" s="190"/>
      <c r="U14" s="190"/>
      <c r="V14" s="191"/>
    </row>
    <row r="15" spans="1:30" s="289" customFormat="1" ht="30" customHeight="1">
      <c r="A15" s="276"/>
      <c r="B15" s="257" t="s">
        <v>65</v>
      </c>
      <c r="C15" s="277"/>
      <c r="D15" s="277"/>
      <c r="E15" s="277"/>
      <c r="F15" s="278"/>
      <c r="G15" s="279"/>
      <c r="H15" s="280"/>
      <c r="I15" s="281"/>
      <c r="J15" s="281"/>
      <c r="K15" s="281"/>
      <c r="L15" s="282"/>
      <c r="M15" s="283"/>
      <c r="N15" s="284"/>
      <c r="O15" s="284"/>
      <c r="P15" s="258">
        <v>10</v>
      </c>
      <c r="Q15" s="259" t="s">
        <v>24</v>
      </c>
      <c r="R15" s="260">
        <v>68.111999999999995</v>
      </c>
      <c r="S15" s="261">
        <v>681.11999999999989</v>
      </c>
      <c r="T15" s="285"/>
      <c r="U15" s="285"/>
      <c r="V15" s="286" t="s">
        <v>19</v>
      </c>
      <c r="W15" s="287" t="s">
        <v>20</v>
      </c>
      <c r="X15" s="288" t="s">
        <v>21</v>
      </c>
    </row>
    <row r="16" spans="1:30" s="219" customFormat="1" ht="22.5" customHeight="1">
      <c r="B16" s="220" t="s">
        <v>43</v>
      </c>
      <c r="C16" s="221"/>
      <c r="D16" s="222" t="s">
        <v>39</v>
      </c>
      <c r="E16" s="222" t="s">
        <v>40</v>
      </c>
      <c r="F16" s="222" t="s">
        <v>41</v>
      </c>
      <c r="G16" s="222" t="s">
        <v>52</v>
      </c>
      <c r="H16" s="199"/>
      <c r="I16" s="199"/>
      <c r="J16" s="199"/>
      <c r="K16" s="199"/>
      <c r="L16" s="199"/>
      <c r="M16" s="199"/>
      <c r="N16" s="181"/>
      <c r="O16" s="222" t="s">
        <v>48</v>
      </c>
      <c r="P16" s="223" t="s">
        <v>42</v>
      </c>
      <c r="Q16" s="224"/>
      <c r="R16" s="224"/>
    </row>
    <row r="17" spans="1:24" s="240" customFormat="1" ht="216" customHeight="1">
      <c r="A17" s="225"/>
      <c r="B17" s="304" t="s">
        <v>114</v>
      </c>
      <c r="C17" s="304"/>
      <c r="D17" s="226" t="s">
        <v>45</v>
      </c>
      <c r="E17" s="227">
        <v>1</v>
      </c>
      <c r="F17" s="228" t="s">
        <v>37</v>
      </c>
      <c r="G17" s="229">
        <v>172</v>
      </c>
      <c r="H17" s="230">
        <v>10</v>
      </c>
      <c r="I17" s="231">
        <v>172</v>
      </c>
      <c r="J17" s="232">
        <v>0.4</v>
      </c>
      <c r="K17" s="232">
        <v>0.34</v>
      </c>
      <c r="L17" s="232">
        <v>0</v>
      </c>
      <c r="M17" s="233">
        <v>68.111999999999995</v>
      </c>
      <c r="N17" s="234">
        <v>681.11999999999989</v>
      </c>
      <c r="O17" s="235">
        <v>68.111999999999995</v>
      </c>
      <c r="P17" s="236"/>
      <c r="Q17" s="237"/>
      <c r="R17" s="238"/>
      <c r="S17" s="225"/>
      <c r="T17" s="219"/>
      <c r="U17" s="239"/>
      <c r="W17" s="241" t="e">
        <v>#REF!</v>
      </c>
      <c r="X17" s="242">
        <v>0</v>
      </c>
    </row>
    <row r="18" spans="1:24" s="192" customFormat="1" ht="15" customHeight="1">
      <c r="A18" s="193"/>
      <c r="B18" s="194"/>
      <c r="C18" s="193"/>
      <c r="D18" s="193"/>
      <c r="E18" s="195"/>
      <c r="F18" s="196"/>
      <c r="G18" s="197"/>
      <c r="H18" s="197"/>
      <c r="I18" s="197"/>
      <c r="J18" s="197"/>
      <c r="K18" s="197"/>
      <c r="L18" s="197"/>
      <c r="M18" s="197"/>
      <c r="N18" s="198"/>
      <c r="O18" s="198"/>
      <c r="P18" s="199"/>
      <c r="Q18" s="199"/>
      <c r="R18" s="199"/>
      <c r="S18" s="197"/>
      <c r="T18" s="190"/>
      <c r="U18" s="190"/>
      <c r="V18" s="191"/>
    </row>
    <row r="19" spans="1:24" s="192" customFormat="1" ht="15" customHeight="1">
      <c r="A19" s="193"/>
      <c r="B19" s="194"/>
      <c r="C19" s="193"/>
      <c r="D19" s="193"/>
      <c r="E19" s="195"/>
      <c r="F19" s="196"/>
      <c r="G19" s="197"/>
      <c r="H19" s="197"/>
      <c r="I19" s="197"/>
      <c r="J19" s="197"/>
      <c r="K19" s="197"/>
      <c r="L19" s="197"/>
      <c r="M19" s="197"/>
      <c r="N19" s="198"/>
      <c r="O19" s="198"/>
      <c r="P19" s="199"/>
      <c r="Q19" s="199"/>
      <c r="R19" s="199"/>
      <c r="S19" s="197"/>
      <c r="T19" s="190"/>
      <c r="U19" s="190"/>
      <c r="V19" s="191"/>
    </row>
    <row r="20" spans="1:24" s="289" customFormat="1" ht="30" customHeight="1">
      <c r="A20" s="276"/>
      <c r="B20" s="257" t="s">
        <v>66</v>
      </c>
      <c r="C20" s="277"/>
      <c r="D20" s="277"/>
      <c r="E20" s="277"/>
      <c r="F20" s="278"/>
      <c r="G20" s="279"/>
      <c r="H20" s="280"/>
      <c r="I20" s="281"/>
      <c r="J20" s="281"/>
      <c r="K20" s="281"/>
      <c r="L20" s="282"/>
      <c r="M20" s="283"/>
      <c r="N20" s="284"/>
      <c r="O20" s="284"/>
      <c r="P20" s="258">
        <v>2</v>
      </c>
      <c r="Q20" s="259" t="s">
        <v>24</v>
      </c>
      <c r="R20" s="260">
        <v>846.64799999999991</v>
      </c>
      <c r="S20" s="261">
        <v>1693.2959999999998</v>
      </c>
      <c r="T20" s="285"/>
      <c r="U20" s="285"/>
      <c r="V20" s="286" t="s">
        <v>19</v>
      </c>
      <c r="W20" s="287" t="s">
        <v>20</v>
      </c>
      <c r="X20" s="288" t="s">
        <v>21</v>
      </c>
    </row>
    <row r="21" spans="1:24" s="219" customFormat="1" ht="22.5" customHeight="1">
      <c r="B21" s="220" t="s">
        <v>43</v>
      </c>
      <c r="C21" s="221"/>
      <c r="D21" s="222" t="s">
        <v>39</v>
      </c>
      <c r="E21" s="222" t="s">
        <v>40</v>
      </c>
      <c r="F21" s="222" t="s">
        <v>41</v>
      </c>
      <c r="G21" s="222" t="s">
        <v>52</v>
      </c>
      <c r="H21" s="199"/>
      <c r="I21" s="199"/>
      <c r="J21" s="199"/>
      <c r="K21" s="199"/>
      <c r="L21" s="199"/>
      <c r="M21" s="199"/>
      <c r="N21" s="181"/>
      <c r="O21" s="222" t="s">
        <v>48</v>
      </c>
      <c r="P21" s="223" t="s">
        <v>42</v>
      </c>
      <c r="Q21" s="224"/>
      <c r="R21" s="224"/>
    </row>
    <row r="22" spans="1:24" s="240" customFormat="1" ht="132.75" customHeight="1">
      <c r="A22" s="225"/>
      <c r="B22" s="304" t="s">
        <v>96</v>
      </c>
      <c r="C22" s="304"/>
      <c r="D22" s="226" t="s">
        <v>45</v>
      </c>
      <c r="E22" s="227">
        <v>1</v>
      </c>
      <c r="F22" s="228" t="s">
        <v>95</v>
      </c>
      <c r="G22" s="229">
        <v>1943</v>
      </c>
      <c r="H22" s="230">
        <v>2</v>
      </c>
      <c r="I22" s="231">
        <v>1943</v>
      </c>
      <c r="J22" s="232">
        <v>0.4</v>
      </c>
      <c r="K22" s="232">
        <v>0.34</v>
      </c>
      <c r="L22" s="232">
        <v>0</v>
      </c>
      <c r="M22" s="233">
        <v>769.42799999999988</v>
      </c>
      <c r="N22" s="234">
        <v>1538.8559999999998</v>
      </c>
      <c r="O22" s="235">
        <v>769.42799999999988</v>
      </c>
      <c r="P22" s="236"/>
      <c r="Q22" s="237"/>
      <c r="R22" s="238"/>
      <c r="S22" s="225"/>
      <c r="T22" s="219"/>
      <c r="U22" s="239"/>
      <c r="W22" s="241" t="e">
        <v>#REF!</v>
      </c>
      <c r="X22" s="242">
        <v>0</v>
      </c>
    </row>
    <row r="23" spans="1:24" s="240" customFormat="1" ht="132.75" customHeight="1">
      <c r="A23" s="225"/>
      <c r="B23" s="304" t="s">
        <v>83</v>
      </c>
      <c r="C23" s="304"/>
      <c r="D23" s="226" t="s">
        <v>45</v>
      </c>
      <c r="E23" s="227">
        <v>2</v>
      </c>
      <c r="F23" s="228">
        <v>68928</v>
      </c>
      <c r="G23" s="229">
        <v>91</v>
      </c>
      <c r="H23" s="230">
        <v>4</v>
      </c>
      <c r="I23" s="231">
        <v>91</v>
      </c>
      <c r="J23" s="232">
        <v>0.4</v>
      </c>
      <c r="K23" s="232">
        <v>0.34</v>
      </c>
      <c r="L23" s="232">
        <v>0</v>
      </c>
      <c r="M23" s="233">
        <v>36.035999999999994</v>
      </c>
      <c r="N23" s="234">
        <v>144.14399999999998</v>
      </c>
      <c r="O23" s="235">
        <v>72.071999999999989</v>
      </c>
      <c r="P23" s="236"/>
      <c r="Q23" s="237"/>
      <c r="R23" s="238"/>
      <c r="S23" s="225"/>
      <c r="T23" s="219"/>
      <c r="U23" s="239"/>
      <c r="W23" s="241" t="e">
        <v>#REF!</v>
      </c>
      <c r="X23" s="242">
        <v>0</v>
      </c>
    </row>
    <row r="24" spans="1:24" s="240" customFormat="1" ht="132.75" customHeight="1">
      <c r="A24" s="225"/>
      <c r="B24" s="304" t="s">
        <v>115</v>
      </c>
      <c r="C24" s="304"/>
      <c r="D24" s="226" t="s">
        <v>45</v>
      </c>
      <c r="E24" s="227">
        <v>1</v>
      </c>
      <c r="F24" s="228">
        <v>395258</v>
      </c>
      <c r="G24" s="229">
        <v>13</v>
      </c>
      <c r="H24" s="230">
        <v>2</v>
      </c>
      <c r="I24" s="231">
        <v>13</v>
      </c>
      <c r="J24" s="232">
        <v>0.4</v>
      </c>
      <c r="K24" s="232">
        <v>0.34</v>
      </c>
      <c r="L24" s="232">
        <v>0</v>
      </c>
      <c r="M24" s="233">
        <v>5.1479999999999997</v>
      </c>
      <c r="N24" s="234">
        <v>10.295999999999999</v>
      </c>
      <c r="O24" s="235">
        <v>5.1479999999999997</v>
      </c>
      <c r="P24" s="236"/>
      <c r="Q24" s="237"/>
      <c r="R24" s="238"/>
      <c r="S24" s="225"/>
      <c r="T24" s="219"/>
      <c r="U24" s="239"/>
      <c r="W24" s="241" t="e">
        <v>#REF!</v>
      </c>
      <c r="X24" s="242">
        <v>0</v>
      </c>
    </row>
    <row r="25" spans="1:24" s="192" customFormat="1" ht="15" customHeight="1">
      <c r="A25" s="193"/>
      <c r="B25" s="194"/>
      <c r="C25" s="193"/>
      <c r="D25" s="193"/>
      <c r="E25" s="195"/>
      <c r="F25" s="196"/>
      <c r="G25" s="197"/>
      <c r="H25" s="197"/>
      <c r="I25" s="197"/>
      <c r="J25" s="197"/>
      <c r="K25" s="197"/>
      <c r="L25" s="197"/>
      <c r="M25" s="197"/>
      <c r="N25" s="198"/>
      <c r="O25" s="198"/>
      <c r="P25" s="199"/>
      <c r="Q25" s="199"/>
      <c r="R25" s="199"/>
      <c r="S25" s="197"/>
      <c r="T25" s="190"/>
      <c r="U25" s="190"/>
      <c r="V25" s="191"/>
    </row>
    <row r="26" spans="1:24" s="192" customFormat="1" ht="15" customHeight="1">
      <c r="A26" s="193"/>
      <c r="B26" s="194"/>
      <c r="C26" s="193"/>
      <c r="D26" s="193"/>
      <c r="E26" s="195"/>
      <c r="F26" s="196"/>
      <c r="G26" s="197"/>
      <c r="H26" s="197"/>
      <c r="I26" s="197"/>
      <c r="J26" s="197"/>
      <c r="K26" s="197"/>
      <c r="L26" s="197"/>
      <c r="M26" s="197"/>
      <c r="N26" s="198"/>
      <c r="O26" s="198"/>
      <c r="P26" s="199"/>
      <c r="Q26" s="199"/>
      <c r="R26" s="199"/>
      <c r="S26" s="197"/>
      <c r="T26" s="190"/>
      <c r="U26" s="190"/>
      <c r="V26" s="191"/>
    </row>
    <row r="27" spans="1:24" s="289" customFormat="1" ht="30" customHeight="1">
      <c r="A27" s="276"/>
      <c r="B27" s="257" t="s">
        <v>67</v>
      </c>
      <c r="C27" s="277"/>
      <c r="D27" s="277"/>
      <c r="E27" s="277"/>
      <c r="F27" s="278"/>
      <c r="G27" s="279"/>
      <c r="H27" s="280"/>
      <c r="I27" s="281"/>
      <c r="J27" s="281"/>
      <c r="K27" s="281"/>
      <c r="L27" s="282"/>
      <c r="M27" s="283"/>
      <c r="N27" s="284"/>
      <c r="O27" s="284"/>
      <c r="P27" s="258">
        <v>2</v>
      </c>
      <c r="Q27" s="259" t="s">
        <v>24</v>
      </c>
      <c r="R27" s="260">
        <v>887.04</v>
      </c>
      <c r="S27" s="261">
        <v>1774.08</v>
      </c>
      <c r="T27" s="285"/>
      <c r="U27" s="285"/>
      <c r="V27" s="286" t="s">
        <v>19</v>
      </c>
      <c r="W27" s="287" t="s">
        <v>20</v>
      </c>
      <c r="X27" s="288" t="s">
        <v>21</v>
      </c>
    </row>
    <row r="28" spans="1:24" s="219" customFormat="1" ht="22.5" customHeight="1">
      <c r="B28" s="220" t="s">
        <v>43</v>
      </c>
      <c r="C28" s="221"/>
      <c r="D28" s="222" t="s">
        <v>39</v>
      </c>
      <c r="E28" s="222" t="s">
        <v>40</v>
      </c>
      <c r="F28" s="222" t="s">
        <v>41</v>
      </c>
      <c r="G28" s="222" t="s">
        <v>52</v>
      </c>
      <c r="H28" s="199"/>
      <c r="I28" s="199"/>
      <c r="J28" s="199"/>
      <c r="K28" s="199"/>
      <c r="L28" s="199"/>
      <c r="M28" s="199"/>
      <c r="N28" s="181"/>
      <c r="O28" s="222" t="s">
        <v>48</v>
      </c>
      <c r="P28" s="223" t="s">
        <v>42</v>
      </c>
      <c r="Q28" s="224"/>
      <c r="R28" s="224"/>
    </row>
    <row r="29" spans="1:24" s="240" customFormat="1" ht="132.75" customHeight="1">
      <c r="A29" s="225"/>
      <c r="B29" s="304" t="s">
        <v>97</v>
      </c>
      <c r="C29" s="304"/>
      <c r="D29" s="226" t="s">
        <v>45</v>
      </c>
      <c r="E29" s="227">
        <v>1</v>
      </c>
      <c r="F29" s="228">
        <v>61937</v>
      </c>
      <c r="G29" s="229">
        <v>2045</v>
      </c>
      <c r="H29" s="230">
        <v>2</v>
      </c>
      <c r="I29" s="231">
        <v>2045</v>
      </c>
      <c r="J29" s="232">
        <v>0.4</v>
      </c>
      <c r="K29" s="232">
        <v>0.34</v>
      </c>
      <c r="L29" s="232">
        <v>0</v>
      </c>
      <c r="M29" s="233">
        <v>809.81999999999994</v>
      </c>
      <c r="N29" s="234">
        <v>1619.6399999999999</v>
      </c>
      <c r="O29" s="235">
        <v>809.81999999999994</v>
      </c>
      <c r="P29" s="236"/>
      <c r="Q29" s="237"/>
      <c r="R29" s="238"/>
      <c r="S29" s="225"/>
      <c r="T29" s="219"/>
      <c r="U29" s="239"/>
      <c r="W29" s="241" t="e">
        <v>#REF!</v>
      </c>
      <c r="X29" s="242">
        <v>0</v>
      </c>
    </row>
    <row r="30" spans="1:24" s="240" customFormat="1" ht="132.75" customHeight="1">
      <c r="A30" s="225"/>
      <c r="B30" s="304" t="s">
        <v>83</v>
      </c>
      <c r="C30" s="304"/>
      <c r="D30" s="226" t="s">
        <v>45</v>
      </c>
      <c r="E30" s="227">
        <v>2</v>
      </c>
      <c r="F30" s="228">
        <v>68928</v>
      </c>
      <c r="G30" s="229">
        <v>91</v>
      </c>
      <c r="H30" s="230">
        <v>4</v>
      </c>
      <c r="I30" s="231">
        <v>91</v>
      </c>
      <c r="J30" s="232">
        <v>0.4</v>
      </c>
      <c r="K30" s="232">
        <v>0.34</v>
      </c>
      <c r="L30" s="232">
        <v>0</v>
      </c>
      <c r="M30" s="233">
        <v>36.035999999999994</v>
      </c>
      <c r="N30" s="234">
        <v>144.14399999999998</v>
      </c>
      <c r="O30" s="235">
        <v>72.071999999999989</v>
      </c>
      <c r="P30" s="236"/>
      <c r="Q30" s="237"/>
      <c r="R30" s="238"/>
      <c r="S30" s="225"/>
      <c r="T30" s="219"/>
      <c r="U30" s="239"/>
      <c r="W30" s="241" t="e">
        <v>#REF!</v>
      </c>
      <c r="X30" s="242">
        <v>0</v>
      </c>
    </row>
    <row r="31" spans="1:24" s="240" customFormat="1" ht="132.75" customHeight="1">
      <c r="A31" s="225"/>
      <c r="B31" s="304" t="s">
        <v>115</v>
      </c>
      <c r="C31" s="304"/>
      <c r="D31" s="226" t="s">
        <v>45</v>
      </c>
      <c r="E31" s="227">
        <v>1</v>
      </c>
      <c r="F31" s="228">
        <v>395258</v>
      </c>
      <c r="G31" s="229">
        <v>13</v>
      </c>
      <c r="H31" s="230">
        <v>2</v>
      </c>
      <c r="I31" s="231">
        <v>13</v>
      </c>
      <c r="J31" s="232">
        <v>0.4</v>
      </c>
      <c r="K31" s="232">
        <v>0.34</v>
      </c>
      <c r="L31" s="232">
        <v>0</v>
      </c>
      <c r="M31" s="233">
        <v>5.1479999999999997</v>
      </c>
      <c r="N31" s="234">
        <v>10.295999999999999</v>
      </c>
      <c r="O31" s="235">
        <v>5.1479999999999997</v>
      </c>
      <c r="P31" s="236"/>
      <c r="Q31" s="237"/>
      <c r="R31" s="238"/>
      <c r="S31" s="225"/>
      <c r="T31" s="219"/>
      <c r="U31" s="239"/>
      <c r="W31" s="241" t="e">
        <v>#REF!</v>
      </c>
      <c r="X31" s="242">
        <v>0</v>
      </c>
    </row>
    <row r="32" spans="1:24" s="192" customFormat="1" ht="15" customHeight="1">
      <c r="A32" s="193"/>
      <c r="B32" s="194"/>
      <c r="C32" s="193"/>
      <c r="D32" s="193"/>
      <c r="E32" s="195"/>
      <c r="F32" s="196"/>
      <c r="G32" s="197"/>
      <c r="H32" s="197"/>
      <c r="I32" s="197"/>
      <c r="J32" s="197"/>
      <c r="K32" s="197"/>
      <c r="L32" s="197"/>
      <c r="M32" s="197"/>
      <c r="N32" s="198"/>
      <c r="O32" s="198"/>
      <c r="P32" s="199"/>
      <c r="Q32" s="199"/>
      <c r="R32" s="199"/>
      <c r="S32" s="197"/>
      <c r="T32" s="190"/>
      <c r="U32" s="190"/>
      <c r="V32" s="191"/>
    </row>
    <row r="33" spans="1:24" s="192" customFormat="1" ht="15" customHeight="1">
      <c r="A33" s="193"/>
      <c r="B33" s="194"/>
      <c r="C33" s="193"/>
      <c r="D33" s="193"/>
      <c r="E33" s="195"/>
      <c r="F33" s="196"/>
      <c r="G33" s="197"/>
      <c r="H33" s="197"/>
      <c r="I33" s="197"/>
      <c r="J33" s="197"/>
      <c r="K33" s="197"/>
      <c r="L33" s="197"/>
      <c r="M33" s="197"/>
      <c r="N33" s="198"/>
      <c r="O33" s="198"/>
      <c r="P33" s="199"/>
      <c r="Q33" s="199"/>
      <c r="R33" s="199"/>
      <c r="S33" s="197"/>
      <c r="T33" s="190"/>
      <c r="U33" s="190"/>
      <c r="V33" s="191"/>
    </row>
    <row r="34" spans="1:24" s="218" customFormat="1" ht="30" customHeight="1">
      <c r="A34" s="200"/>
      <c r="B34" s="201" t="s">
        <v>68</v>
      </c>
      <c r="C34" s="202"/>
      <c r="D34" s="202"/>
      <c r="E34" s="202"/>
      <c r="F34" s="203"/>
      <c r="G34" s="204"/>
      <c r="H34" s="205"/>
      <c r="I34" s="206"/>
      <c r="J34" s="206"/>
      <c r="K34" s="206"/>
      <c r="L34" s="207"/>
      <c r="M34" s="208"/>
      <c r="N34" s="209"/>
      <c r="O34" s="209"/>
      <c r="P34" s="210">
        <v>28</v>
      </c>
      <c r="Q34" s="211" t="s">
        <v>24</v>
      </c>
      <c r="R34" s="212">
        <v>188.09999999999997</v>
      </c>
      <c r="S34" s="213">
        <v>5266.7999999999993</v>
      </c>
      <c r="T34" s="214"/>
      <c r="U34" s="214"/>
      <c r="V34" s="215" t="s">
        <v>19</v>
      </c>
      <c r="W34" s="216" t="s">
        <v>20</v>
      </c>
      <c r="X34" s="217" t="s">
        <v>21</v>
      </c>
    </row>
    <row r="35" spans="1:24" s="219" customFormat="1" ht="22.5" customHeight="1">
      <c r="B35" s="220" t="s">
        <v>43</v>
      </c>
      <c r="C35" s="221"/>
      <c r="D35" s="222" t="s">
        <v>39</v>
      </c>
      <c r="E35" s="222" t="s">
        <v>40</v>
      </c>
      <c r="F35" s="222" t="s">
        <v>41</v>
      </c>
      <c r="G35" s="222" t="s">
        <v>52</v>
      </c>
      <c r="H35" s="199"/>
      <c r="I35" s="199"/>
      <c r="J35" s="199"/>
      <c r="K35" s="199"/>
      <c r="L35" s="199"/>
      <c r="M35" s="199"/>
      <c r="N35" s="181"/>
      <c r="O35" s="222" t="s">
        <v>48</v>
      </c>
      <c r="P35" s="223" t="s">
        <v>42</v>
      </c>
      <c r="Q35" s="224"/>
      <c r="R35" s="224"/>
    </row>
    <row r="36" spans="1:24" s="240" customFormat="1" ht="217.5" customHeight="1">
      <c r="A36" s="225"/>
      <c r="B36" s="304" t="s">
        <v>116</v>
      </c>
      <c r="C36" s="304"/>
      <c r="D36" s="226" t="s">
        <v>45</v>
      </c>
      <c r="E36" s="227">
        <v>1</v>
      </c>
      <c r="F36" s="228" t="s">
        <v>2</v>
      </c>
      <c r="G36" s="229">
        <v>475</v>
      </c>
      <c r="H36" s="230">
        <v>28</v>
      </c>
      <c r="I36" s="231">
        <v>475</v>
      </c>
      <c r="J36" s="232">
        <v>0.4</v>
      </c>
      <c r="K36" s="232">
        <v>0.34</v>
      </c>
      <c r="L36" s="232">
        <v>0</v>
      </c>
      <c r="M36" s="233">
        <v>188.09999999999997</v>
      </c>
      <c r="N36" s="234">
        <v>5266.7999999999993</v>
      </c>
      <c r="O36" s="235">
        <v>188.09999999999997</v>
      </c>
      <c r="P36" s="236"/>
      <c r="Q36" s="237"/>
      <c r="R36" s="238"/>
      <c r="S36" s="225"/>
      <c r="T36" s="219"/>
      <c r="U36" s="239"/>
      <c r="W36" s="241" t="e">
        <v>#REF!</v>
      </c>
      <c r="X36" s="242">
        <v>0</v>
      </c>
    </row>
    <row r="37" spans="1:24" s="192" customFormat="1" ht="15" customHeight="1">
      <c r="A37" s="193"/>
      <c r="B37" s="194"/>
      <c r="C37" s="193"/>
      <c r="D37" s="193"/>
      <c r="E37" s="195"/>
      <c r="F37" s="196"/>
      <c r="G37" s="197"/>
      <c r="H37" s="197"/>
      <c r="I37" s="197"/>
      <c r="J37" s="197"/>
      <c r="K37" s="197"/>
      <c r="L37" s="197"/>
      <c r="M37" s="197"/>
      <c r="N37" s="198"/>
      <c r="O37" s="198"/>
      <c r="P37" s="199"/>
      <c r="Q37" s="199"/>
      <c r="R37" s="199"/>
      <c r="S37" s="197"/>
      <c r="T37" s="190"/>
      <c r="U37" s="190"/>
      <c r="V37" s="191"/>
    </row>
    <row r="38" spans="1:24" s="192" customFormat="1" ht="15" customHeight="1">
      <c r="A38" s="193"/>
      <c r="B38" s="194"/>
      <c r="C38" s="193"/>
      <c r="D38" s="193"/>
      <c r="E38" s="195"/>
      <c r="F38" s="196"/>
      <c r="G38" s="197"/>
      <c r="H38" s="197"/>
      <c r="I38" s="197"/>
      <c r="J38" s="197"/>
      <c r="K38" s="197"/>
      <c r="L38" s="197"/>
      <c r="M38" s="197"/>
      <c r="N38" s="198"/>
      <c r="O38" s="198"/>
      <c r="P38" s="199"/>
      <c r="Q38" s="199"/>
      <c r="R38" s="199"/>
      <c r="S38" s="197"/>
      <c r="T38" s="190"/>
      <c r="U38" s="190"/>
      <c r="V38" s="191"/>
    </row>
    <row r="39" spans="1:24" s="289" customFormat="1" ht="30" customHeight="1">
      <c r="A39" s="276"/>
      <c r="B39" s="257" t="s">
        <v>69</v>
      </c>
      <c r="C39" s="277"/>
      <c r="D39" s="277"/>
      <c r="E39" s="277"/>
      <c r="F39" s="278"/>
      <c r="G39" s="279"/>
      <c r="H39" s="280"/>
      <c r="I39" s="281"/>
      <c r="J39" s="281"/>
      <c r="K39" s="281"/>
      <c r="L39" s="282"/>
      <c r="M39" s="283"/>
      <c r="N39" s="284"/>
      <c r="O39" s="284"/>
      <c r="P39" s="258">
        <v>42</v>
      </c>
      <c r="Q39" s="259" t="s">
        <v>24</v>
      </c>
      <c r="R39" s="260">
        <v>93.851999999999975</v>
      </c>
      <c r="S39" s="261">
        <v>3941.7839999999987</v>
      </c>
      <c r="T39" s="285"/>
      <c r="U39" s="285"/>
      <c r="V39" s="286" t="s">
        <v>19</v>
      </c>
      <c r="W39" s="287" t="s">
        <v>20</v>
      </c>
      <c r="X39" s="288" t="s">
        <v>21</v>
      </c>
    </row>
    <row r="40" spans="1:24" s="219" customFormat="1" ht="22.5" customHeight="1">
      <c r="B40" s="220" t="s">
        <v>43</v>
      </c>
      <c r="C40" s="221"/>
      <c r="D40" s="222" t="s">
        <v>39</v>
      </c>
      <c r="E40" s="222" t="s">
        <v>40</v>
      </c>
      <c r="F40" s="222" t="s">
        <v>41</v>
      </c>
      <c r="G40" s="222" t="s">
        <v>52</v>
      </c>
      <c r="H40" s="199"/>
      <c r="I40" s="199"/>
      <c r="J40" s="199"/>
      <c r="K40" s="199"/>
      <c r="L40" s="199"/>
      <c r="M40" s="199"/>
      <c r="N40" s="181"/>
      <c r="O40" s="222" t="s">
        <v>48</v>
      </c>
      <c r="P40" s="223" t="s">
        <v>42</v>
      </c>
      <c r="Q40" s="224"/>
      <c r="R40" s="224"/>
    </row>
    <row r="41" spans="1:24" s="240" customFormat="1" ht="217.5" customHeight="1">
      <c r="A41" s="225"/>
      <c r="B41" s="304" t="s">
        <v>78</v>
      </c>
      <c r="C41" s="304"/>
      <c r="D41" s="226" t="s">
        <v>45</v>
      </c>
      <c r="E41" s="227">
        <v>1</v>
      </c>
      <c r="F41" s="228" t="s">
        <v>77</v>
      </c>
      <c r="G41" s="229">
        <v>237</v>
      </c>
      <c r="H41" s="230">
        <v>42</v>
      </c>
      <c r="I41" s="231">
        <v>237</v>
      </c>
      <c r="J41" s="232">
        <v>0.4</v>
      </c>
      <c r="K41" s="232">
        <v>0.34</v>
      </c>
      <c r="L41" s="232">
        <v>0</v>
      </c>
      <c r="M41" s="233">
        <v>93.851999999999975</v>
      </c>
      <c r="N41" s="234">
        <v>3941.7839999999987</v>
      </c>
      <c r="O41" s="235">
        <v>93.851999999999975</v>
      </c>
      <c r="P41" s="236"/>
      <c r="Q41" s="237"/>
      <c r="R41" s="238"/>
      <c r="S41" s="225"/>
      <c r="T41" s="219"/>
      <c r="U41" s="239"/>
      <c r="W41" s="241" t="e">
        <v>#REF!</v>
      </c>
      <c r="X41" s="242">
        <v>0</v>
      </c>
    </row>
    <row r="42" spans="1:24" s="192" customFormat="1" ht="15" customHeight="1">
      <c r="A42" s="193"/>
      <c r="B42" s="194"/>
      <c r="C42" s="193"/>
      <c r="D42" s="193"/>
      <c r="E42" s="195"/>
      <c r="F42" s="196"/>
      <c r="G42" s="197"/>
      <c r="H42" s="197"/>
      <c r="I42" s="197"/>
      <c r="J42" s="197"/>
      <c r="K42" s="197"/>
      <c r="L42" s="197"/>
      <c r="M42" s="197"/>
      <c r="N42" s="198"/>
      <c r="O42" s="198"/>
      <c r="P42" s="199"/>
      <c r="Q42" s="199"/>
      <c r="R42" s="199"/>
      <c r="S42" s="197"/>
      <c r="T42" s="190"/>
      <c r="U42" s="190"/>
      <c r="V42" s="191"/>
    </row>
    <row r="43" spans="1:24" s="192" customFormat="1" ht="15" customHeight="1">
      <c r="A43" s="193"/>
      <c r="B43" s="194"/>
      <c r="C43" s="193"/>
      <c r="D43" s="193"/>
      <c r="E43" s="195"/>
      <c r="F43" s="196"/>
      <c r="G43" s="197"/>
      <c r="H43" s="197"/>
      <c r="I43" s="197"/>
      <c r="J43" s="197"/>
      <c r="K43" s="197"/>
      <c r="L43" s="197"/>
      <c r="M43" s="197"/>
      <c r="N43" s="198"/>
      <c r="O43" s="198"/>
      <c r="P43" s="199"/>
      <c r="Q43" s="199"/>
      <c r="R43" s="199"/>
      <c r="S43" s="197"/>
      <c r="T43" s="190"/>
      <c r="U43" s="190"/>
      <c r="V43" s="191"/>
    </row>
    <row r="44" spans="1:24" s="289" customFormat="1" ht="30" customHeight="1">
      <c r="A44" s="276"/>
      <c r="B44" s="257" t="s">
        <v>70</v>
      </c>
      <c r="C44" s="277"/>
      <c r="D44" s="277"/>
      <c r="E44" s="277"/>
      <c r="F44" s="278"/>
      <c r="G44" s="279"/>
      <c r="H44" s="280"/>
      <c r="I44" s="281"/>
      <c r="J44" s="281"/>
      <c r="K44" s="281"/>
      <c r="L44" s="282"/>
      <c r="M44" s="283"/>
      <c r="N44" s="284"/>
      <c r="O44" s="284"/>
      <c r="P44" s="258">
        <v>24</v>
      </c>
      <c r="Q44" s="259" t="s">
        <v>24</v>
      </c>
      <c r="R44" s="260">
        <v>636.37199999999984</v>
      </c>
      <c r="S44" s="261">
        <v>15272.927999999996</v>
      </c>
      <c r="T44" s="285"/>
      <c r="U44" s="285"/>
      <c r="V44" s="286" t="s">
        <v>19</v>
      </c>
      <c r="W44" s="287" t="s">
        <v>20</v>
      </c>
      <c r="X44" s="288" t="s">
        <v>21</v>
      </c>
    </row>
    <row r="45" spans="1:24" s="219" customFormat="1" ht="22.5" customHeight="1">
      <c r="B45" s="220" t="s">
        <v>43</v>
      </c>
      <c r="C45" s="221"/>
      <c r="D45" s="222" t="s">
        <v>39</v>
      </c>
      <c r="E45" s="222" t="s">
        <v>40</v>
      </c>
      <c r="F45" s="222" t="s">
        <v>41</v>
      </c>
      <c r="G45" s="222" t="s">
        <v>52</v>
      </c>
      <c r="H45" s="199"/>
      <c r="I45" s="199"/>
      <c r="J45" s="199"/>
      <c r="K45" s="199"/>
      <c r="L45" s="199"/>
      <c r="M45" s="199"/>
      <c r="N45" s="181"/>
      <c r="O45" s="222" t="s">
        <v>48</v>
      </c>
      <c r="P45" s="223" t="s">
        <v>42</v>
      </c>
      <c r="Q45" s="224"/>
      <c r="R45" s="224"/>
    </row>
    <row r="46" spans="1:24" s="240" customFormat="1" ht="217.5" customHeight="1">
      <c r="A46" s="225"/>
      <c r="B46" s="304" t="s">
        <v>117</v>
      </c>
      <c r="C46" s="304"/>
      <c r="D46" s="226" t="s">
        <v>45</v>
      </c>
      <c r="E46" s="227">
        <v>1</v>
      </c>
      <c r="F46" s="228" t="s">
        <v>22</v>
      </c>
      <c r="G46" s="229">
        <v>1607</v>
      </c>
      <c r="H46" s="230">
        <v>24</v>
      </c>
      <c r="I46" s="231">
        <v>1607</v>
      </c>
      <c r="J46" s="232">
        <v>0.4</v>
      </c>
      <c r="K46" s="232">
        <v>0.34</v>
      </c>
      <c r="L46" s="232">
        <v>0</v>
      </c>
      <c r="M46" s="233">
        <v>636.37199999999984</v>
      </c>
      <c r="N46" s="234">
        <v>15272.927999999996</v>
      </c>
      <c r="O46" s="235">
        <v>636.37199999999984</v>
      </c>
      <c r="P46" s="236"/>
      <c r="Q46" s="237"/>
      <c r="R46" s="238"/>
      <c r="S46" s="225"/>
      <c r="T46" s="219"/>
      <c r="U46" s="239"/>
      <c r="W46" s="241" t="e">
        <v>#REF!</v>
      </c>
      <c r="X46" s="242">
        <v>0</v>
      </c>
    </row>
    <row r="47" spans="1:24" s="192" customFormat="1" ht="15" customHeight="1">
      <c r="A47" s="193"/>
      <c r="B47" s="194"/>
      <c r="C47" s="193"/>
      <c r="D47" s="193"/>
      <c r="E47" s="195"/>
      <c r="F47" s="196"/>
      <c r="G47" s="197"/>
      <c r="H47" s="197"/>
      <c r="I47" s="197"/>
      <c r="J47" s="197"/>
      <c r="K47" s="197"/>
      <c r="L47" s="197"/>
      <c r="M47" s="197"/>
      <c r="N47" s="198"/>
      <c r="O47" s="198"/>
      <c r="P47" s="199"/>
      <c r="Q47" s="199"/>
      <c r="R47" s="199"/>
      <c r="S47" s="197"/>
      <c r="T47" s="190"/>
      <c r="U47" s="190"/>
      <c r="V47" s="191"/>
    </row>
    <row r="48" spans="1:24" s="192" customFormat="1" ht="15" customHeight="1">
      <c r="A48" s="193"/>
      <c r="B48" s="194"/>
      <c r="C48" s="193"/>
      <c r="D48" s="193"/>
      <c r="E48" s="195"/>
      <c r="F48" s="196"/>
      <c r="G48" s="197"/>
      <c r="H48" s="197"/>
      <c r="I48" s="197"/>
      <c r="J48" s="197"/>
      <c r="K48" s="197"/>
      <c r="L48" s="197"/>
      <c r="M48" s="197"/>
      <c r="N48" s="198"/>
      <c r="O48" s="198"/>
      <c r="P48" s="199"/>
      <c r="Q48" s="199"/>
      <c r="R48" s="199"/>
      <c r="S48" s="197"/>
      <c r="T48" s="190"/>
      <c r="U48" s="190"/>
      <c r="V48" s="191"/>
    </row>
    <row r="49" spans="1:24" s="289" customFormat="1" ht="30" customHeight="1">
      <c r="A49" s="276"/>
      <c r="B49" s="257" t="s">
        <v>71</v>
      </c>
      <c r="C49" s="277"/>
      <c r="D49" s="277"/>
      <c r="E49" s="277"/>
      <c r="F49" s="278"/>
      <c r="G49" s="279"/>
      <c r="H49" s="280"/>
      <c r="I49" s="281"/>
      <c r="J49" s="281"/>
      <c r="K49" s="281"/>
      <c r="L49" s="282"/>
      <c r="M49" s="283"/>
      <c r="N49" s="284"/>
      <c r="O49" s="284"/>
      <c r="P49" s="258">
        <v>17</v>
      </c>
      <c r="Q49" s="259" t="s">
        <v>24</v>
      </c>
      <c r="R49" s="260">
        <v>757.54799999999989</v>
      </c>
      <c r="S49" s="261">
        <v>12878.315999999999</v>
      </c>
      <c r="T49" s="285"/>
      <c r="U49" s="285"/>
      <c r="V49" s="286" t="s">
        <v>19</v>
      </c>
      <c r="W49" s="287" t="s">
        <v>20</v>
      </c>
      <c r="X49" s="288" t="s">
        <v>21</v>
      </c>
    </row>
    <row r="50" spans="1:24" s="219" customFormat="1" ht="22.5" customHeight="1">
      <c r="B50" s="220" t="s">
        <v>43</v>
      </c>
      <c r="C50" s="221"/>
      <c r="D50" s="222" t="s">
        <v>39</v>
      </c>
      <c r="E50" s="222" t="s">
        <v>40</v>
      </c>
      <c r="F50" s="222" t="s">
        <v>41</v>
      </c>
      <c r="G50" s="222" t="s">
        <v>52</v>
      </c>
      <c r="H50" s="199"/>
      <c r="I50" s="199"/>
      <c r="J50" s="199"/>
      <c r="K50" s="199"/>
      <c r="L50" s="199"/>
      <c r="M50" s="199"/>
      <c r="N50" s="181"/>
      <c r="O50" s="222" t="s">
        <v>48</v>
      </c>
      <c r="P50" s="223" t="s">
        <v>42</v>
      </c>
      <c r="Q50" s="224"/>
      <c r="R50" s="224"/>
    </row>
    <row r="51" spans="1:24" s="240" customFormat="1" ht="217.5" customHeight="1">
      <c r="A51" s="225"/>
      <c r="B51" s="304" t="s">
        <v>118</v>
      </c>
      <c r="C51" s="304"/>
      <c r="D51" s="226" t="s">
        <v>45</v>
      </c>
      <c r="E51" s="227">
        <v>1</v>
      </c>
      <c r="F51" s="228" t="s">
        <v>14</v>
      </c>
      <c r="G51" s="229">
        <v>1913</v>
      </c>
      <c r="H51" s="230">
        <v>17</v>
      </c>
      <c r="I51" s="231">
        <v>1913</v>
      </c>
      <c r="J51" s="232">
        <v>0.4</v>
      </c>
      <c r="K51" s="232">
        <v>0.34</v>
      </c>
      <c r="L51" s="232">
        <v>0</v>
      </c>
      <c r="M51" s="233">
        <v>757.54799999999989</v>
      </c>
      <c r="N51" s="234">
        <v>12878.315999999999</v>
      </c>
      <c r="O51" s="235">
        <v>757.54799999999989</v>
      </c>
      <c r="P51" s="236"/>
      <c r="Q51" s="237"/>
      <c r="R51" s="238"/>
      <c r="S51" s="225"/>
      <c r="T51" s="219"/>
      <c r="U51" s="239"/>
      <c r="W51" s="241" t="e">
        <v>#REF!</v>
      </c>
      <c r="X51" s="242">
        <v>0</v>
      </c>
    </row>
    <row r="52" spans="1:24" s="192" customFormat="1" ht="15" customHeight="1">
      <c r="A52" s="193"/>
      <c r="B52" s="194"/>
      <c r="C52" s="193"/>
      <c r="D52" s="193"/>
      <c r="E52" s="195"/>
      <c r="F52" s="196"/>
      <c r="G52" s="197"/>
      <c r="H52" s="197"/>
      <c r="I52" s="197"/>
      <c r="J52" s="197"/>
      <c r="K52" s="197"/>
      <c r="L52" s="197"/>
      <c r="M52" s="197"/>
      <c r="N52" s="198"/>
      <c r="O52" s="198"/>
      <c r="P52" s="199"/>
      <c r="Q52" s="199"/>
      <c r="R52" s="199"/>
      <c r="S52" s="197"/>
      <c r="T52" s="190"/>
      <c r="U52" s="190"/>
      <c r="V52" s="191"/>
    </row>
    <row r="53" spans="1:24" s="192" customFormat="1" ht="15" customHeight="1">
      <c r="A53" s="193"/>
      <c r="B53" s="194"/>
      <c r="C53" s="193"/>
      <c r="D53" s="193"/>
      <c r="E53" s="195"/>
      <c r="F53" s="196"/>
      <c r="G53" s="197"/>
      <c r="H53" s="197"/>
      <c r="I53" s="197"/>
      <c r="J53" s="197"/>
      <c r="K53" s="197"/>
      <c r="L53" s="197"/>
      <c r="M53" s="197"/>
      <c r="N53" s="198"/>
      <c r="O53" s="198"/>
      <c r="P53" s="199"/>
      <c r="Q53" s="199"/>
      <c r="R53" s="199"/>
      <c r="S53" s="197"/>
      <c r="T53" s="190"/>
      <c r="U53" s="190"/>
      <c r="V53" s="191"/>
    </row>
    <row r="54" spans="1:24" s="289" customFormat="1" ht="30" customHeight="1">
      <c r="A54" s="276"/>
      <c r="B54" s="257" t="s">
        <v>72</v>
      </c>
      <c r="C54" s="277"/>
      <c r="D54" s="277"/>
      <c r="E54" s="277"/>
      <c r="F54" s="278"/>
      <c r="G54" s="279"/>
      <c r="H54" s="280"/>
      <c r="I54" s="281"/>
      <c r="J54" s="281"/>
      <c r="K54" s="281"/>
      <c r="L54" s="282"/>
      <c r="M54" s="283"/>
      <c r="N54" s="284"/>
      <c r="O54" s="284"/>
      <c r="P54" s="258">
        <v>5</v>
      </c>
      <c r="Q54" s="259" t="s">
        <v>24</v>
      </c>
      <c r="R54" s="260">
        <v>114.44399999999999</v>
      </c>
      <c r="S54" s="261">
        <v>572.21999999999991</v>
      </c>
      <c r="T54" s="285"/>
      <c r="U54" s="285"/>
      <c r="V54" s="286" t="s">
        <v>19</v>
      </c>
      <c r="W54" s="287" t="s">
        <v>20</v>
      </c>
      <c r="X54" s="288" t="s">
        <v>21</v>
      </c>
    </row>
    <row r="55" spans="1:24" s="219" customFormat="1" ht="22.5" customHeight="1">
      <c r="B55" s="220" t="s">
        <v>43</v>
      </c>
      <c r="C55" s="221"/>
      <c r="D55" s="222" t="s">
        <v>39</v>
      </c>
      <c r="E55" s="222" t="s">
        <v>40</v>
      </c>
      <c r="F55" s="222" t="s">
        <v>41</v>
      </c>
      <c r="G55" s="222" t="s">
        <v>52</v>
      </c>
      <c r="H55" s="199"/>
      <c r="I55" s="199"/>
      <c r="J55" s="199"/>
      <c r="K55" s="199"/>
      <c r="L55" s="199"/>
      <c r="M55" s="199"/>
      <c r="N55" s="181"/>
      <c r="O55" s="222" t="s">
        <v>48</v>
      </c>
      <c r="P55" s="223" t="s">
        <v>42</v>
      </c>
      <c r="Q55" s="224"/>
      <c r="R55" s="224"/>
    </row>
    <row r="56" spans="1:24" s="240" customFormat="1" ht="217.5" customHeight="1">
      <c r="A56" s="225"/>
      <c r="B56" s="304" t="s">
        <v>119</v>
      </c>
      <c r="C56" s="304"/>
      <c r="D56" s="226" t="s">
        <v>45</v>
      </c>
      <c r="E56" s="227">
        <v>1</v>
      </c>
      <c r="F56" s="228" t="s">
        <v>34</v>
      </c>
      <c r="G56" s="229">
        <v>289</v>
      </c>
      <c r="H56" s="230">
        <v>5</v>
      </c>
      <c r="I56" s="231">
        <v>289</v>
      </c>
      <c r="J56" s="232">
        <v>0.4</v>
      </c>
      <c r="K56" s="232">
        <v>0.34</v>
      </c>
      <c r="L56" s="232">
        <v>0</v>
      </c>
      <c r="M56" s="233">
        <v>114.44399999999999</v>
      </c>
      <c r="N56" s="234">
        <v>572.21999999999991</v>
      </c>
      <c r="O56" s="235">
        <v>114.44399999999999</v>
      </c>
      <c r="P56" s="236"/>
      <c r="Q56" s="237"/>
      <c r="R56" s="238"/>
      <c r="S56" s="225"/>
      <c r="T56" s="219"/>
      <c r="U56" s="239"/>
      <c r="W56" s="241" t="e">
        <v>#REF!</v>
      </c>
      <c r="X56" s="242">
        <v>0</v>
      </c>
    </row>
    <row r="57" spans="1:24" s="192" customFormat="1" ht="15" customHeight="1">
      <c r="A57" s="193"/>
      <c r="B57" s="194"/>
      <c r="C57" s="193"/>
      <c r="D57" s="193"/>
      <c r="E57" s="195"/>
      <c r="F57" s="196"/>
      <c r="G57" s="197"/>
      <c r="H57" s="197"/>
      <c r="I57" s="197"/>
      <c r="J57" s="197"/>
      <c r="K57" s="197"/>
      <c r="L57" s="197"/>
      <c r="M57" s="197"/>
      <c r="N57" s="198"/>
      <c r="O57" s="198"/>
      <c r="P57" s="199"/>
      <c r="Q57" s="199"/>
      <c r="R57" s="199"/>
      <c r="S57" s="197"/>
      <c r="T57" s="190"/>
      <c r="U57" s="190"/>
      <c r="V57" s="191"/>
    </row>
    <row r="58" spans="1:24" s="192" customFormat="1" ht="15" customHeight="1">
      <c r="A58" s="193"/>
      <c r="B58" s="194"/>
      <c r="C58" s="193"/>
      <c r="D58" s="193"/>
      <c r="E58" s="195"/>
      <c r="F58" s="196"/>
      <c r="G58" s="197"/>
      <c r="H58" s="197"/>
      <c r="I58" s="197"/>
      <c r="J58" s="197"/>
      <c r="K58" s="197"/>
      <c r="L58" s="197"/>
      <c r="M58" s="197"/>
      <c r="N58" s="198"/>
      <c r="O58" s="198"/>
      <c r="P58" s="199"/>
      <c r="Q58" s="199"/>
      <c r="R58" s="199"/>
      <c r="S58" s="197"/>
      <c r="T58" s="190"/>
      <c r="U58" s="190"/>
      <c r="V58" s="191"/>
    </row>
    <row r="59" spans="1:24" s="289" customFormat="1" ht="30" customHeight="1">
      <c r="A59" s="276"/>
      <c r="B59" s="257" t="s">
        <v>73</v>
      </c>
      <c r="C59" s="277"/>
      <c r="D59" s="277"/>
      <c r="E59" s="277"/>
      <c r="F59" s="278"/>
      <c r="G59" s="279"/>
      <c r="H59" s="280"/>
      <c r="I59" s="281"/>
      <c r="J59" s="281"/>
      <c r="K59" s="281"/>
      <c r="L59" s="282"/>
      <c r="M59" s="283"/>
      <c r="N59" s="284"/>
      <c r="O59" s="284"/>
      <c r="P59" s="258">
        <v>19</v>
      </c>
      <c r="Q59" s="259" t="s">
        <v>24</v>
      </c>
      <c r="R59" s="260">
        <v>66.131999999999991</v>
      </c>
      <c r="S59" s="261">
        <v>1256.5079999999998</v>
      </c>
      <c r="T59" s="285"/>
      <c r="U59" s="285"/>
      <c r="V59" s="286" t="s">
        <v>19</v>
      </c>
      <c r="W59" s="287" t="s">
        <v>20</v>
      </c>
      <c r="X59" s="288" t="s">
        <v>21</v>
      </c>
    </row>
    <row r="60" spans="1:24" s="219" customFormat="1" ht="22.5" customHeight="1">
      <c r="B60" s="220" t="s">
        <v>43</v>
      </c>
      <c r="C60" s="221"/>
      <c r="D60" s="222" t="s">
        <v>39</v>
      </c>
      <c r="E60" s="222" t="s">
        <v>40</v>
      </c>
      <c r="F60" s="222" t="s">
        <v>41</v>
      </c>
      <c r="G60" s="222" t="s">
        <v>52</v>
      </c>
      <c r="H60" s="199"/>
      <c r="I60" s="199"/>
      <c r="J60" s="199"/>
      <c r="K60" s="199"/>
      <c r="L60" s="199"/>
      <c r="M60" s="199"/>
      <c r="N60" s="181"/>
      <c r="O60" s="222" t="s">
        <v>48</v>
      </c>
      <c r="P60" s="223" t="s">
        <v>42</v>
      </c>
      <c r="Q60" s="224"/>
      <c r="R60" s="224"/>
    </row>
    <row r="61" spans="1:24" s="240" customFormat="1" ht="217.5" customHeight="1">
      <c r="A61" s="225"/>
      <c r="B61" s="304" t="s">
        <v>80</v>
      </c>
      <c r="C61" s="304"/>
      <c r="D61" s="226" t="s">
        <v>45</v>
      </c>
      <c r="E61" s="227">
        <v>1</v>
      </c>
      <c r="F61" s="228" t="s">
        <v>79</v>
      </c>
      <c r="G61" s="229">
        <v>167</v>
      </c>
      <c r="H61" s="230">
        <v>19</v>
      </c>
      <c r="I61" s="231">
        <v>167</v>
      </c>
      <c r="J61" s="232">
        <v>0.4</v>
      </c>
      <c r="K61" s="232">
        <v>0.34</v>
      </c>
      <c r="L61" s="232">
        <v>0</v>
      </c>
      <c r="M61" s="233">
        <v>66.131999999999991</v>
      </c>
      <c r="N61" s="234">
        <v>1256.5079999999998</v>
      </c>
      <c r="O61" s="235">
        <v>66.131999999999991</v>
      </c>
      <c r="P61" s="236"/>
      <c r="Q61" s="237"/>
      <c r="R61" s="238"/>
      <c r="S61" s="225"/>
      <c r="T61" s="219"/>
      <c r="U61" s="239"/>
      <c r="W61" s="241" t="e">
        <v>#REF!</v>
      </c>
      <c r="X61" s="242">
        <v>0</v>
      </c>
    </row>
    <row r="62" spans="1:24" s="192" customFormat="1" ht="15" customHeight="1">
      <c r="A62" s="193"/>
      <c r="B62" s="194"/>
      <c r="C62" s="193"/>
      <c r="D62" s="193"/>
      <c r="E62" s="195"/>
      <c r="F62" s="196"/>
      <c r="G62" s="197"/>
      <c r="H62" s="197"/>
      <c r="I62" s="197"/>
      <c r="J62" s="197"/>
      <c r="K62" s="197"/>
      <c r="L62" s="197"/>
      <c r="M62" s="197"/>
      <c r="N62" s="198"/>
      <c r="O62" s="198"/>
      <c r="P62" s="199"/>
      <c r="Q62" s="199"/>
      <c r="R62" s="199"/>
      <c r="S62" s="197"/>
      <c r="T62" s="190"/>
      <c r="U62" s="190"/>
      <c r="V62" s="191"/>
    </row>
    <row r="63" spans="1:24" s="192" customFormat="1" ht="15" customHeight="1">
      <c r="A63" s="193"/>
      <c r="B63" s="194"/>
      <c r="C63" s="193"/>
      <c r="D63" s="193"/>
      <c r="E63" s="195"/>
      <c r="F63" s="196"/>
      <c r="G63" s="197"/>
      <c r="H63" s="197"/>
      <c r="I63" s="197"/>
      <c r="J63" s="197"/>
      <c r="K63" s="197"/>
      <c r="L63" s="197"/>
      <c r="M63" s="197"/>
      <c r="N63" s="198"/>
      <c r="O63" s="198"/>
      <c r="P63" s="199"/>
      <c r="Q63" s="199"/>
      <c r="R63" s="199"/>
      <c r="S63" s="197"/>
      <c r="T63" s="190"/>
      <c r="U63" s="190"/>
      <c r="V63" s="191"/>
    </row>
    <row r="64" spans="1:24" s="289" customFormat="1" ht="30" customHeight="1">
      <c r="A64" s="276"/>
      <c r="B64" s="257" t="s">
        <v>74</v>
      </c>
      <c r="C64" s="277"/>
      <c r="D64" s="277"/>
      <c r="E64" s="277"/>
      <c r="F64" s="278"/>
      <c r="G64" s="279"/>
      <c r="H64" s="280"/>
      <c r="I64" s="281"/>
      <c r="J64" s="281"/>
      <c r="K64" s="281"/>
      <c r="L64" s="282"/>
      <c r="M64" s="283"/>
      <c r="N64" s="284"/>
      <c r="O64" s="284"/>
      <c r="P64" s="258">
        <v>20</v>
      </c>
      <c r="Q64" s="259" t="s">
        <v>24</v>
      </c>
      <c r="R64" s="260">
        <v>156.41999999999999</v>
      </c>
      <c r="S64" s="261">
        <v>3128.3999999999996</v>
      </c>
      <c r="T64" s="285"/>
      <c r="U64" s="285"/>
      <c r="V64" s="286" t="s">
        <v>19</v>
      </c>
      <c r="W64" s="287" t="s">
        <v>20</v>
      </c>
      <c r="X64" s="288" t="s">
        <v>21</v>
      </c>
    </row>
    <row r="65" spans="1:29" s="219" customFormat="1" ht="22.5" customHeight="1">
      <c r="B65" s="220" t="s">
        <v>43</v>
      </c>
      <c r="C65" s="221"/>
      <c r="D65" s="222" t="s">
        <v>39</v>
      </c>
      <c r="E65" s="222" t="s">
        <v>40</v>
      </c>
      <c r="F65" s="222" t="s">
        <v>41</v>
      </c>
      <c r="G65" s="222" t="s">
        <v>52</v>
      </c>
      <c r="H65" s="199"/>
      <c r="I65" s="199"/>
      <c r="J65" s="199"/>
      <c r="K65" s="199"/>
      <c r="L65" s="199"/>
      <c r="M65" s="199"/>
      <c r="N65" s="181"/>
      <c r="O65" s="222" t="s">
        <v>48</v>
      </c>
      <c r="P65" s="223" t="s">
        <v>42</v>
      </c>
      <c r="Q65" s="224"/>
      <c r="R65" s="224"/>
    </row>
    <row r="66" spans="1:29" s="240" customFormat="1" ht="217.5" customHeight="1">
      <c r="A66" s="225"/>
      <c r="B66" s="304" t="s">
        <v>120</v>
      </c>
      <c r="C66" s="304"/>
      <c r="D66" s="226" t="s">
        <v>45</v>
      </c>
      <c r="E66" s="227">
        <v>1</v>
      </c>
      <c r="F66" s="228" t="s">
        <v>1</v>
      </c>
      <c r="G66" s="229">
        <v>395</v>
      </c>
      <c r="H66" s="230">
        <v>20</v>
      </c>
      <c r="I66" s="231">
        <v>395</v>
      </c>
      <c r="J66" s="232">
        <v>0.4</v>
      </c>
      <c r="K66" s="232">
        <v>0.34</v>
      </c>
      <c r="L66" s="232">
        <v>0</v>
      </c>
      <c r="M66" s="233">
        <v>156.41999999999999</v>
      </c>
      <c r="N66" s="234">
        <v>3128.3999999999996</v>
      </c>
      <c r="O66" s="235">
        <v>156.41999999999999</v>
      </c>
      <c r="P66" s="236"/>
      <c r="Q66" s="237"/>
      <c r="R66" s="238"/>
      <c r="S66" s="225"/>
      <c r="T66" s="219"/>
      <c r="U66" s="239"/>
      <c r="W66" s="241" t="e">
        <v>#REF!</v>
      </c>
      <c r="X66" s="242">
        <v>0</v>
      </c>
    </row>
    <row r="67" spans="1:29" s="192" customFormat="1" ht="15" customHeight="1">
      <c r="A67" s="193"/>
      <c r="B67" s="194"/>
      <c r="C67" s="193"/>
      <c r="D67" s="193"/>
      <c r="E67" s="195"/>
      <c r="F67" s="196"/>
      <c r="G67" s="197"/>
      <c r="H67" s="197"/>
      <c r="I67" s="197"/>
      <c r="J67" s="197"/>
      <c r="K67" s="197"/>
      <c r="L67" s="197"/>
      <c r="M67" s="197"/>
      <c r="N67" s="198"/>
      <c r="O67" s="198"/>
      <c r="P67" s="199"/>
      <c r="Q67" s="199"/>
      <c r="R67" s="199"/>
      <c r="S67" s="197"/>
      <c r="T67" s="190"/>
      <c r="U67" s="190"/>
      <c r="V67" s="191"/>
    </row>
    <row r="68" spans="1:29" s="35" customFormat="1" ht="15" customHeight="1" thickBot="1">
      <c r="A68" s="36"/>
      <c r="B68" s="157"/>
      <c r="C68" s="34"/>
      <c r="D68" s="34"/>
      <c r="E68" s="37"/>
      <c r="F68" s="84"/>
      <c r="G68" s="37"/>
      <c r="H68" s="149"/>
      <c r="I68" s="37"/>
      <c r="J68" s="37"/>
      <c r="K68" s="37"/>
      <c r="L68" s="37"/>
      <c r="M68" s="43"/>
      <c r="N68" s="139"/>
      <c r="O68" s="139"/>
      <c r="P68" s="101"/>
      <c r="Q68" s="89"/>
      <c r="R68" s="84"/>
      <c r="S68" s="37"/>
      <c r="T68" s="37"/>
      <c r="U68" s="37"/>
      <c r="V68" s="34"/>
    </row>
    <row r="69" spans="1:29" s="33" customFormat="1" ht="29.25" customHeight="1">
      <c r="A69" s="301"/>
      <c r="B69" s="301"/>
      <c r="C69" s="301"/>
      <c r="D69" s="301"/>
      <c r="E69" s="301"/>
      <c r="F69" s="301"/>
      <c r="G69" s="144"/>
      <c r="H69" s="150"/>
      <c r="I69" s="110"/>
      <c r="J69" s="110"/>
      <c r="K69" s="110"/>
      <c r="L69" s="140"/>
      <c r="M69" s="142"/>
      <c r="N69" s="141"/>
      <c r="O69" s="134"/>
      <c r="P69" s="123"/>
      <c r="Q69" s="124"/>
      <c r="R69" s="293" t="s">
        <v>31</v>
      </c>
      <c r="S69" s="268">
        <v>46465.451999999997</v>
      </c>
    </row>
    <row r="70" spans="1:29" s="33" customFormat="1" ht="36" customHeight="1">
      <c r="A70" s="302"/>
      <c r="B70" s="302"/>
      <c r="C70" s="302"/>
      <c r="D70" s="302"/>
      <c r="E70" s="302"/>
      <c r="F70" s="302"/>
      <c r="G70" s="305"/>
      <c r="H70" s="305"/>
      <c r="I70" s="305"/>
      <c r="J70" s="305"/>
      <c r="K70" s="305"/>
      <c r="L70" s="305"/>
      <c r="M70" s="305"/>
      <c r="N70" s="305"/>
      <c r="O70" s="143"/>
      <c r="P70" s="103"/>
      <c r="Q70" s="104"/>
      <c r="R70" s="294"/>
      <c r="S70" s="295"/>
    </row>
    <row r="71" spans="1:29" s="24" customFormat="1" ht="30.75" customHeight="1">
      <c r="A71" s="302"/>
      <c r="B71" s="302"/>
      <c r="C71" s="302"/>
      <c r="D71" s="302"/>
      <c r="E71" s="302"/>
      <c r="F71" s="302"/>
      <c r="G71" s="93"/>
      <c r="H71" s="93"/>
      <c r="I71" s="93"/>
      <c r="J71" s="93"/>
      <c r="K71" s="93"/>
      <c r="L71" s="93"/>
      <c r="M71" s="93"/>
      <c r="N71" s="135"/>
      <c r="O71" s="135"/>
      <c r="P71" s="103"/>
      <c r="Q71" s="104"/>
      <c r="R71" s="296" t="s">
        <v>13</v>
      </c>
      <c r="S71" s="297">
        <v>46465.451999999997</v>
      </c>
      <c r="T71" s="52"/>
      <c r="U71" s="52"/>
      <c r="V71" s="26"/>
      <c r="W71" s="26"/>
      <c r="Y71" s="25"/>
      <c r="Z71" s="25"/>
      <c r="AA71" s="25"/>
      <c r="AB71" s="25"/>
      <c r="AC71" s="25"/>
    </row>
    <row r="72" spans="1:29" s="92" customFormat="1" ht="33.75" customHeight="1">
      <c r="A72" s="302"/>
      <c r="B72" s="302"/>
      <c r="C72" s="302"/>
      <c r="D72" s="302"/>
      <c r="E72" s="302"/>
      <c r="F72" s="302"/>
      <c r="G72" s="93"/>
      <c r="H72" s="93"/>
      <c r="I72" s="93"/>
      <c r="J72" s="93"/>
      <c r="K72" s="93"/>
      <c r="L72" s="93"/>
      <c r="M72" s="93"/>
      <c r="N72" s="135"/>
      <c r="O72" s="135"/>
      <c r="P72" s="103"/>
      <c r="Q72" s="104"/>
      <c r="R72" s="296" t="s">
        <v>32</v>
      </c>
      <c r="S72" s="297">
        <v>9757.7449199999992</v>
      </c>
    </row>
    <row r="73" spans="1:29" s="92" customFormat="1" ht="33.75" customHeight="1" thickBot="1">
      <c r="A73" s="303"/>
      <c r="B73" s="303"/>
      <c r="C73" s="303"/>
      <c r="D73" s="303"/>
      <c r="E73" s="303"/>
      <c r="F73" s="303"/>
      <c r="G73" s="94"/>
      <c r="H73" s="94"/>
      <c r="I73" s="94"/>
      <c r="J73" s="94"/>
      <c r="K73" s="94"/>
      <c r="L73" s="94"/>
      <c r="M73" s="95"/>
      <c r="N73" s="136"/>
      <c r="O73" s="136"/>
      <c r="P73" s="127"/>
      <c r="Q73" s="128"/>
      <c r="R73" s="298" t="s">
        <v>33</v>
      </c>
      <c r="S73" s="264">
        <v>56223.196919999995</v>
      </c>
    </row>
    <row r="74" spans="1:29" s="24" customFormat="1" ht="26.25" customHeight="1" thickTop="1">
      <c r="A74" s="75"/>
      <c r="B74" s="158"/>
      <c r="C74" s="75"/>
      <c r="D74" s="31"/>
      <c r="E74" s="44"/>
      <c r="F74" s="85"/>
      <c r="G74" s="45"/>
      <c r="H74" s="102"/>
      <c r="I74" s="46"/>
      <c r="J74" s="46"/>
      <c r="K74" s="46"/>
      <c r="L74" s="46"/>
      <c r="M74" s="46"/>
      <c r="N74" s="137"/>
      <c r="O74" s="137"/>
      <c r="P74" s="102"/>
      <c r="Q74" s="90"/>
      <c r="R74" s="108"/>
      <c r="S74" s="47"/>
      <c r="T74" s="52"/>
      <c r="U74" s="52"/>
      <c r="V74" s="26"/>
      <c r="W74" s="26"/>
      <c r="Y74" s="25"/>
      <c r="Z74" s="25"/>
      <c r="AA74" s="25"/>
      <c r="AB74" s="25"/>
      <c r="AC74" s="25"/>
    </row>
    <row r="75" spans="1:29" s="24" customFormat="1" ht="26.25" customHeight="1">
      <c r="A75" s="75"/>
      <c r="B75" s="158"/>
      <c r="C75" s="75"/>
      <c r="D75" s="31"/>
      <c r="E75" s="44"/>
      <c r="F75" s="85"/>
      <c r="G75" s="45"/>
      <c r="H75" s="102"/>
      <c r="I75" s="46"/>
      <c r="J75" s="46"/>
      <c r="K75" s="46"/>
      <c r="L75" s="46"/>
      <c r="M75" s="46"/>
      <c r="N75" s="137"/>
      <c r="O75" s="137"/>
      <c r="P75" s="102"/>
      <c r="Q75" s="90"/>
      <c r="R75" s="108"/>
      <c r="S75" s="47"/>
      <c r="T75" s="52"/>
      <c r="U75" s="52"/>
      <c r="V75" s="26"/>
      <c r="W75" s="26"/>
      <c r="Y75" s="25"/>
      <c r="Z75" s="25"/>
      <c r="AA75" s="25"/>
      <c r="AB75" s="25"/>
      <c r="AC75" s="25"/>
    </row>
    <row r="76" spans="1:29" s="24" customFormat="1" ht="26.25" customHeight="1" thickBot="1">
      <c r="A76" s="120" t="s">
        <v>46</v>
      </c>
      <c r="B76" s="159"/>
      <c r="C76" s="111"/>
      <c r="D76" s="111"/>
      <c r="E76" s="112"/>
      <c r="F76" s="113"/>
      <c r="G76" s="114"/>
      <c r="H76" s="116"/>
      <c r="I76" s="115"/>
      <c r="J76" s="115"/>
      <c r="K76" s="115"/>
      <c r="L76" s="115"/>
      <c r="M76" s="115"/>
      <c r="N76" s="138"/>
      <c r="O76" s="138"/>
      <c r="P76" s="116"/>
      <c r="Q76" s="117"/>
      <c r="R76" s="118"/>
      <c r="S76" s="119"/>
      <c r="T76" s="52"/>
      <c r="U76" s="52"/>
      <c r="V76" s="26"/>
      <c r="W76" s="26"/>
      <c r="Y76" s="25"/>
      <c r="Z76" s="25"/>
      <c r="AA76" s="25"/>
      <c r="AB76" s="25"/>
      <c r="AC76" s="25"/>
    </row>
    <row r="77" spans="1:29" s="24" customFormat="1" ht="26.25" customHeight="1">
      <c r="B77" s="160"/>
      <c r="C77" s="31"/>
      <c r="D77" s="31"/>
      <c r="E77" s="44"/>
      <c r="F77" s="85"/>
      <c r="G77" s="45"/>
      <c r="H77" s="102"/>
      <c r="I77" s="46"/>
      <c r="J77" s="46"/>
      <c r="K77" s="46"/>
      <c r="L77" s="46"/>
      <c r="M77" s="46"/>
      <c r="N77" s="137"/>
      <c r="O77" s="137"/>
      <c r="P77" s="102"/>
      <c r="Q77" s="90"/>
      <c r="R77" s="108"/>
      <c r="S77" s="47"/>
      <c r="T77" s="52"/>
      <c r="U77" s="52"/>
      <c r="V77" s="26"/>
      <c r="W77" s="26"/>
      <c r="Y77" s="25"/>
      <c r="Z77" s="25"/>
      <c r="AA77" s="25"/>
      <c r="AB77" s="25"/>
      <c r="AC77" s="25"/>
    </row>
    <row r="78" spans="1:29" s="24" customFormat="1" ht="26.25" customHeight="1">
      <c r="B78" s="160"/>
      <c r="C78" s="31"/>
      <c r="D78" s="31"/>
      <c r="E78" s="44"/>
      <c r="F78" s="85"/>
      <c r="G78" s="45"/>
      <c r="H78" s="102"/>
      <c r="I78" s="46"/>
      <c r="J78" s="46"/>
      <c r="K78" s="46"/>
      <c r="L78" s="46"/>
      <c r="M78" s="46"/>
      <c r="N78" s="137"/>
      <c r="O78" s="137"/>
      <c r="P78" s="102"/>
      <c r="Q78" s="90"/>
      <c r="R78" s="108"/>
      <c r="S78" s="47"/>
      <c r="T78" s="52"/>
      <c r="U78" s="52"/>
      <c r="V78" s="26"/>
      <c r="W78" s="26"/>
      <c r="Y78" s="25"/>
      <c r="Z78" s="25"/>
      <c r="AA78" s="25"/>
      <c r="AB78" s="25"/>
      <c r="AC78" s="25"/>
    </row>
    <row r="79" spans="1:29" s="24" customFormat="1" ht="26.25" customHeight="1">
      <c r="B79" s="160"/>
      <c r="C79" s="31"/>
      <c r="D79" s="31"/>
      <c r="E79" s="44"/>
      <c r="F79" s="85"/>
      <c r="G79" s="45"/>
      <c r="H79" s="102"/>
      <c r="I79" s="46"/>
      <c r="J79" s="46"/>
      <c r="K79" s="46"/>
      <c r="L79" s="46"/>
      <c r="M79" s="46"/>
      <c r="N79" s="137"/>
      <c r="O79" s="137"/>
      <c r="P79" s="102"/>
      <c r="Q79" s="90"/>
      <c r="R79" s="108"/>
      <c r="S79" s="47"/>
      <c r="T79" s="52"/>
      <c r="U79" s="52"/>
      <c r="V79" s="26"/>
      <c r="W79" s="26"/>
      <c r="Y79" s="25"/>
      <c r="Z79" s="25"/>
      <c r="AA79" s="25"/>
      <c r="AB79" s="25"/>
      <c r="AC79" s="25"/>
    </row>
    <row r="80" spans="1:29" s="24" customFormat="1" ht="26.25" customHeight="1">
      <c r="B80" s="160"/>
      <c r="C80" s="31"/>
      <c r="D80" s="31"/>
      <c r="E80" s="44"/>
      <c r="F80" s="85"/>
      <c r="G80" s="45"/>
      <c r="H80" s="102"/>
      <c r="I80" s="46"/>
      <c r="J80" s="46"/>
      <c r="K80" s="46"/>
      <c r="L80" s="46"/>
      <c r="M80" s="46"/>
      <c r="N80" s="137"/>
      <c r="O80" s="137"/>
      <c r="P80" s="102"/>
      <c r="Q80" s="90"/>
      <c r="R80" s="108"/>
      <c r="S80" s="47"/>
      <c r="T80" s="52"/>
      <c r="U80" s="52"/>
      <c r="V80" s="26"/>
      <c r="W80" s="26"/>
      <c r="Y80" s="25"/>
      <c r="Z80" s="25"/>
      <c r="AA80" s="25"/>
      <c r="AB80" s="25"/>
      <c r="AC80" s="25"/>
    </row>
    <row r="81" spans="2:29" s="24" customFormat="1" ht="23.25" customHeight="1">
      <c r="B81" s="160"/>
      <c r="C81" s="31"/>
      <c r="D81" s="31"/>
      <c r="E81" s="44"/>
      <c r="F81" s="85"/>
      <c r="G81" s="45"/>
      <c r="H81" s="102"/>
      <c r="I81" s="46"/>
      <c r="J81" s="46"/>
      <c r="K81" s="46"/>
      <c r="L81" s="46"/>
      <c r="M81" s="46"/>
      <c r="N81" s="137"/>
      <c r="O81" s="137"/>
      <c r="P81" s="102"/>
      <c r="Q81" s="90"/>
      <c r="R81" s="108"/>
      <c r="S81" s="47"/>
      <c r="T81" s="52"/>
      <c r="U81" s="52"/>
      <c r="V81" s="26"/>
      <c r="W81" s="26"/>
      <c r="Y81" s="25"/>
      <c r="Z81" s="25"/>
      <c r="AA81" s="25"/>
      <c r="AB81" s="25"/>
      <c r="AC81" s="25"/>
    </row>
    <row r="82" spans="2:29" s="24" customFormat="1" ht="26.25" customHeight="1">
      <c r="B82" s="160"/>
      <c r="C82" s="31"/>
      <c r="D82" s="31"/>
      <c r="E82" s="44"/>
      <c r="F82" s="85"/>
      <c r="G82" s="45"/>
      <c r="H82" s="102"/>
      <c r="I82" s="46"/>
      <c r="J82" s="46"/>
      <c r="K82" s="46"/>
      <c r="L82" s="46"/>
      <c r="M82" s="46"/>
      <c r="N82" s="137"/>
      <c r="O82" s="137"/>
      <c r="P82" s="102"/>
      <c r="Q82" s="90"/>
      <c r="R82" s="108"/>
      <c r="S82" s="47"/>
      <c r="T82" s="52"/>
      <c r="U82" s="52"/>
      <c r="V82" s="26"/>
      <c r="W82" s="26"/>
      <c r="Y82" s="25"/>
      <c r="Z82" s="25"/>
      <c r="AA82" s="25"/>
      <c r="AB82" s="25"/>
      <c r="AC82" s="25"/>
    </row>
    <row r="83" spans="2:29" s="24" customFormat="1" ht="26.25" customHeight="1">
      <c r="B83" s="160"/>
      <c r="C83" s="31"/>
      <c r="D83" s="31"/>
      <c r="E83" s="44"/>
      <c r="F83" s="85"/>
      <c r="G83" s="45"/>
      <c r="H83" s="102"/>
      <c r="I83" s="46"/>
      <c r="J83" s="46"/>
      <c r="K83" s="46"/>
      <c r="L83" s="46"/>
      <c r="M83" s="46"/>
      <c r="N83" s="137"/>
      <c r="O83" s="137"/>
      <c r="P83" s="102"/>
      <c r="Q83" s="90"/>
      <c r="R83" s="108"/>
      <c r="S83" s="47"/>
      <c r="T83" s="52"/>
      <c r="U83" s="52"/>
      <c r="V83" s="26"/>
      <c r="W83" s="26"/>
      <c r="Y83" s="25"/>
      <c r="Z83" s="25"/>
      <c r="AA83" s="25"/>
      <c r="AB83" s="25"/>
      <c r="AC83" s="25"/>
    </row>
    <row r="84" spans="2:29" s="24" customFormat="1" ht="26.25" customHeight="1">
      <c r="B84" s="160"/>
      <c r="C84" s="31"/>
      <c r="D84" s="31"/>
      <c r="E84" s="44"/>
      <c r="F84" s="85"/>
      <c r="G84" s="45"/>
      <c r="H84" s="102"/>
      <c r="I84" s="46"/>
      <c r="J84" s="46"/>
      <c r="K84" s="46"/>
      <c r="L84" s="46"/>
      <c r="M84" s="46"/>
      <c r="N84" s="137"/>
      <c r="O84" s="137"/>
      <c r="P84" s="102"/>
      <c r="Q84" s="90"/>
      <c r="R84" s="108"/>
      <c r="S84" s="47"/>
      <c r="T84" s="52"/>
      <c r="U84" s="52"/>
      <c r="V84" s="26"/>
      <c r="W84" s="26"/>
      <c r="Y84" s="25"/>
      <c r="Z84" s="25"/>
      <c r="AA84" s="25"/>
      <c r="AB84" s="25"/>
      <c r="AC84" s="25"/>
    </row>
    <row r="85" spans="2:29" s="24" customFormat="1" ht="26.25" customHeight="1">
      <c r="B85" s="160"/>
      <c r="C85" s="31"/>
      <c r="D85" s="31"/>
      <c r="E85" s="44"/>
      <c r="F85" s="85"/>
      <c r="G85" s="45"/>
      <c r="H85" s="102"/>
      <c r="I85" s="46"/>
      <c r="J85" s="46"/>
      <c r="K85" s="46"/>
      <c r="L85" s="80"/>
      <c r="M85" s="46"/>
      <c r="N85" s="137"/>
      <c r="O85" s="137"/>
      <c r="P85" s="102"/>
      <c r="Q85" s="90"/>
      <c r="R85" s="108"/>
      <c r="S85" s="47"/>
      <c r="T85" s="52"/>
      <c r="U85" s="52"/>
      <c r="V85" s="26"/>
      <c r="W85" s="26"/>
      <c r="Y85" s="25"/>
      <c r="Z85" s="25"/>
      <c r="AA85" s="25"/>
      <c r="AB85" s="25"/>
      <c r="AC85" s="25"/>
    </row>
    <row r="86" spans="2:29">
      <c r="V86" s="27"/>
      <c r="W86" s="27"/>
      <c r="X86" s="22"/>
    </row>
    <row r="87" spans="2:29">
      <c r="R87" s="109"/>
      <c r="V87" s="29"/>
      <c r="W87" s="27"/>
      <c r="X87" s="22"/>
    </row>
    <row r="88" spans="2:29">
      <c r="R88" s="109"/>
      <c r="V88" s="29"/>
      <c r="W88" s="27"/>
      <c r="X88" s="22"/>
    </row>
    <row r="89" spans="2:29">
      <c r="R89" s="109"/>
      <c r="V89" s="29"/>
      <c r="Y89" s="3"/>
    </row>
    <row r="90" spans="2:29">
      <c r="C90" s="28"/>
      <c r="D90" s="28"/>
      <c r="V90" s="29"/>
      <c r="Y90" s="3"/>
    </row>
    <row r="91" spans="2:29">
      <c r="C91" s="28"/>
      <c r="D91" s="28"/>
      <c r="V91" s="29"/>
      <c r="Y91" s="3"/>
    </row>
    <row r="92" spans="2:29">
      <c r="C92" s="28"/>
      <c r="D92" s="28"/>
      <c r="V92" s="29"/>
      <c r="Y92" s="3"/>
    </row>
    <row r="93" spans="2:29">
      <c r="C93" s="28"/>
      <c r="D93" s="28"/>
      <c r="V93" s="29"/>
      <c r="Y93" s="3"/>
    </row>
    <row r="94" spans="2:29">
      <c r="C94" s="28"/>
      <c r="D94" s="28"/>
      <c r="V94" s="29"/>
      <c r="Y94" s="3"/>
    </row>
    <row r="95" spans="2:29">
      <c r="C95" s="28"/>
      <c r="D95" s="28"/>
      <c r="V95" s="29"/>
      <c r="Y95" s="3"/>
    </row>
    <row r="96" spans="2:29">
      <c r="C96" s="28"/>
      <c r="D96" s="28"/>
      <c r="V96" s="29"/>
      <c r="Y96" s="3"/>
    </row>
    <row r="97" spans="2:30">
      <c r="C97" s="28"/>
      <c r="D97" s="28"/>
      <c r="V97" s="29"/>
      <c r="Y97" s="3"/>
    </row>
    <row r="98" spans="2:30">
      <c r="C98" s="28"/>
      <c r="D98" s="28"/>
      <c r="V98" s="29"/>
      <c r="Y98" s="3"/>
    </row>
    <row r="99" spans="2:30">
      <c r="C99" s="28"/>
      <c r="D99" s="28"/>
      <c r="V99" s="29"/>
      <c r="Y99" s="3"/>
    </row>
    <row r="100" spans="2:30">
      <c r="C100" s="28"/>
      <c r="D100" s="28"/>
      <c r="V100" s="29"/>
      <c r="Y100" s="3"/>
    </row>
    <row r="101" spans="2:30">
      <c r="V101" s="29"/>
    </row>
    <row r="102" spans="2:30">
      <c r="V102" s="29"/>
    </row>
    <row r="103" spans="2:30" s="30" customFormat="1">
      <c r="B103" s="153"/>
      <c r="C103" s="22"/>
      <c r="D103" s="22"/>
      <c r="E103" s="42"/>
      <c r="F103" s="81"/>
      <c r="G103" s="38"/>
      <c r="H103" s="145"/>
      <c r="I103" s="39"/>
      <c r="J103" s="39"/>
      <c r="K103" s="39"/>
      <c r="L103" s="40"/>
      <c r="M103" s="40"/>
      <c r="N103" s="131"/>
      <c r="O103" s="131"/>
      <c r="P103" s="98"/>
      <c r="Q103" s="86"/>
      <c r="R103" s="106"/>
      <c r="S103" s="23"/>
      <c r="T103" s="51"/>
      <c r="U103" s="51"/>
      <c r="V103" s="29"/>
      <c r="W103" s="4"/>
      <c r="X103" s="1"/>
      <c r="Y103" s="1"/>
      <c r="Z103" s="1"/>
      <c r="AA103" s="1"/>
      <c r="AB103" s="1"/>
      <c r="AC103" s="1"/>
      <c r="AD103" s="1"/>
    </row>
    <row r="104" spans="2:30" s="30" customFormat="1">
      <c r="B104" s="153"/>
      <c r="C104" s="22"/>
      <c r="D104" s="22"/>
      <c r="E104" s="42"/>
      <c r="F104" s="81"/>
      <c r="G104" s="38"/>
      <c r="H104" s="145"/>
      <c r="I104" s="39"/>
      <c r="J104" s="39"/>
      <c r="K104" s="39"/>
      <c r="L104" s="40"/>
      <c r="M104" s="40"/>
      <c r="N104" s="131"/>
      <c r="O104" s="131"/>
      <c r="P104" s="98"/>
      <c r="Q104" s="86"/>
      <c r="R104" s="106"/>
      <c r="S104" s="23"/>
      <c r="T104" s="51"/>
      <c r="U104" s="51"/>
      <c r="V104" s="29"/>
      <c r="W104" s="4"/>
      <c r="X104" s="1"/>
      <c r="Y104" s="1"/>
      <c r="Z104" s="1"/>
      <c r="AA104" s="1"/>
      <c r="AB104" s="1"/>
      <c r="AC104" s="1"/>
      <c r="AD104" s="1"/>
    </row>
    <row r="105" spans="2:30" s="30" customFormat="1">
      <c r="B105" s="153"/>
      <c r="C105" s="22"/>
      <c r="D105" s="22"/>
      <c r="E105" s="42"/>
      <c r="F105" s="81"/>
      <c r="G105" s="38"/>
      <c r="H105" s="145"/>
      <c r="I105" s="39"/>
      <c r="J105" s="39"/>
      <c r="K105" s="39"/>
      <c r="L105" s="40"/>
      <c r="M105" s="40"/>
      <c r="N105" s="131"/>
      <c r="O105" s="131"/>
      <c r="P105" s="98"/>
      <c r="Q105" s="86"/>
      <c r="R105" s="106"/>
      <c r="S105" s="23"/>
      <c r="T105" s="51"/>
      <c r="U105" s="51"/>
      <c r="V105" s="29"/>
      <c r="W105" s="4"/>
      <c r="X105" s="1"/>
      <c r="Y105" s="1"/>
      <c r="Z105" s="1"/>
      <c r="AA105" s="1"/>
      <c r="AB105" s="1"/>
      <c r="AC105" s="1"/>
      <c r="AD105" s="1"/>
    </row>
    <row r="106" spans="2:30" s="30" customFormat="1">
      <c r="B106" s="153"/>
      <c r="C106" s="22"/>
      <c r="D106" s="22"/>
      <c r="E106" s="42"/>
      <c r="F106" s="81"/>
      <c r="G106" s="38"/>
      <c r="H106" s="145"/>
      <c r="I106" s="39"/>
      <c r="J106" s="39"/>
      <c r="K106" s="39"/>
      <c r="L106" s="40"/>
      <c r="M106" s="40"/>
      <c r="N106" s="131"/>
      <c r="O106" s="131"/>
      <c r="P106" s="98"/>
      <c r="Q106" s="86"/>
      <c r="R106" s="106"/>
      <c r="S106" s="23"/>
      <c r="T106" s="51"/>
      <c r="U106" s="51"/>
      <c r="V106" s="29"/>
      <c r="W106" s="4"/>
      <c r="X106" s="1"/>
      <c r="Y106" s="1"/>
      <c r="Z106" s="1"/>
      <c r="AA106" s="1"/>
      <c r="AB106" s="1"/>
      <c r="AC106" s="1"/>
      <c r="AD106" s="1"/>
    </row>
    <row r="107" spans="2:30" s="30" customFormat="1">
      <c r="B107" s="153"/>
      <c r="C107" s="22"/>
      <c r="D107" s="22"/>
      <c r="E107" s="42"/>
      <c r="F107" s="81"/>
      <c r="G107" s="38"/>
      <c r="H107" s="145"/>
      <c r="I107" s="39"/>
      <c r="J107" s="39"/>
      <c r="K107" s="39"/>
      <c r="L107" s="40"/>
      <c r="M107" s="40"/>
      <c r="N107" s="131"/>
      <c r="O107" s="131"/>
      <c r="P107" s="98"/>
      <c r="Q107" s="86"/>
      <c r="R107" s="106"/>
      <c r="S107" s="23"/>
      <c r="T107" s="51"/>
      <c r="U107" s="51"/>
      <c r="V107" s="29"/>
      <c r="W107" s="4"/>
      <c r="X107" s="1"/>
      <c r="Y107" s="1"/>
      <c r="Z107" s="1"/>
      <c r="AA107" s="1"/>
      <c r="AB107" s="1"/>
      <c r="AC107" s="1"/>
      <c r="AD107" s="1"/>
    </row>
    <row r="108" spans="2:30" s="30" customFormat="1">
      <c r="B108" s="153"/>
      <c r="C108" s="22"/>
      <c r="D108" s="22"/>
      <c r="E108" s="42"/>
      <c r="F108" s="81"/>
      <c r="G108" s="38"/>
      <c r="H108" s="145"/>
      <c r="I108" s="39"/>
      <c r="J108" s="39"/>
      <c r="K108" s="39"/>
      <c r="L108" s="40"/>
      <c r="M108" s="40"/>
      <c r="N108" s="131"/>
      <c r="O108" s="131"/>
      <c r="P108" s="98"/>
      <c r="Q108" s="86"/>
      <c r="R108" s="106"/>
      <c r="S108" s="23"/>
      <c r="T108" s="51"/>
      <c r="U108" s="51"/>
      <c r="V108" s="29"/>
      <c r="W108" s="4"/>
      <c r="X108" s="1"/>
      <c r="Y108" s="1"/>
      <c r="Z108" s="1"/>
      <c r="AA108" s="1"/>
      <c r="AB108" s="1"/>
      <c r="AC108" s="1"/>
      <c r="AD108" s="1"/>
    </row>
    <row r="109" spans="2:30" s="30" customFormat="1">
      <c r="B109" s="153"/>
      <c r="C109" s="22"/>
      <c r="D109" s="22"/>
      <c r="E109" s="42"/>
      <c r="F109" s="81"/>
      <c r="G109" s="38"/>
      <c r="H109" s="145"/>
      <c r="I109" s="39"/>
      <c r="J109" s="39"/>
      <c r="K109" s="39"/>
      <c r="L109" s="40"/>
      <c r="M109" s="40"/>
      <c r="N109" s="131"/>
      <c r="O109" s="131"/>
      <c r="P109" s="98"/>
      <c r="Q109" s="86"/>
      <c r="R109" s="106"/>
      <c r="S109" s="23"/>
      <c r="T109" s="51"/>
      <c r="U109" s="51"/>
      <c r="V109" s="29"/>
      <c r="W109" s="4"/>
      <c r="X109" s="1"/>
      <c r="Y109" s="1"/>
      <c r="Z109" s="1"/>
      <c r="AA109" s="1"/>
      <c r="AB109" s="1"/>
      <c r="AC109" s="1"/>
      <c r="AD109" s="1"/>
    </row>
    <row r="110" spans="2:30" s="30" customFormat="1">
      <c r="B110" s="153"/>
      <c r="C110" s="22"/>
      <c r="D110" s="22"/>
      <c r="E110" s="42"/>
      <c r="F110" s="81"/>
      <c r="G110" s="38"/>
      <c r="H110" s="145"/>
      <c r="I110" s="39"/>
      <c r="J110" s="39"/>
      <c r="K110" s="39"/>
      <c r="L110" s="40"/>
      <c r="M110" s="40"/>
      <c r="N110" s="131"/>
      <c r="O110" s="131"/>
      <c r="P110" s="98"/>
      <c r="Q110" s="86"/>
      <c r="R110" s="106"/>
      <c r="S110" s="23"/>
      <c r="T110" s="51"/>
      <c r="U110" s="51"/>
      <c r="V110" s="29"/>
      <c r="W110" s="4"/>
      <c r="X110" s="1"/>
      <c r="Y110" s="1"/>
      <c r="Z110" s="1"/>
      <c r="AA110" s="1"/>
      <c r="AB110" s="1"/>
      <c r="AC110" s="1"/>
      <c r="AD110" s="1"/>
    </row>
    <row r="111" spans="2:30" s="30" customFormat="1">
      <c r="B111" s="153"/>
      <c r="C111" s="22"/>
      <c r="D111" s="22"/>
      <c r="E111" s="42"/>
      <c r="F111" s="81"/>
      <c r="G111" s="38"/>
      <c r="H111" s="145"/>
      <c r="I111" s="39"/>
      <c r="J111" s="39"/>
      <c r="K111" s="39"/>
      <c r="L111" s="40"/>
      <c r="M111" s="40"/>
      <c r="N111" s="131"/>
      <c r="O111" s="131"/>
      <c r="P111" s="98"/>
      <c r="Q111" s="86"/>
      <c r="R111" s="106"/>
      <c r="S111" s="23"/>
      <c r="T111" s="51"/>
      <c r="U111" s="51"/>
      <c r="V111" s="29"/>
      <c r="W111" s="4"/>
      <c r="X111" s="1"/>
      <c r="Y111" s="1"/>
      <c r="Z111" s="1"/>
      <c r="AA111" s="1"/>
      <c r="AB111" s="1"/>
      <c r="AC111" s="1"/>
      <c r="AD111" s="1"/>
    </row>
    <row r="112" spans="2:30" s="30" customFormat="1">
      <c r="B112" s="153"/>
      <c r="C112" s="22"/>
      <c r="D112" s="22"/>
      <c r="E112" s="42"/>
      <c r="F112" s="81"/>
      <c r="G112" s="38"/>
      <c r="H112" s="145"/>
      <c r="I112" s="39"/>
      <c r="J112" s="39"/>
      <c r="K112" s="39"/>
      <c r="L112" s="40"/>
      <c r="M112" s="40"/>
      <c r="N112" s="131"/>
      <c r="O112" s="131"/>
      <c r="P112" s="98"/>
      <c r="Q112" s="86"/>
      <c r="R112" s="106"/>
      <c r="S112" s="23"/>
      <c r="T112" s="51"/>
      <c r="U112" s="51"/>
      <c r="V112" s="29"/>
      <c r="W112" s="4"/>
      <c r="X112" s="1"/>
      <c r="Y112" s="1"/>
      <c r="Z112" s="1"/>
      <c r="AA112" s="1"/>
      <c r="AB112" s="1"/>
      <c r="AC112" s="1"/>
      <c r="AD112" s="1"/>
    </row>
    <row r="113" spans="2:30" s="30" customFormat="1">
      <c r="B113" s="153"/>
      <c r="C113" s="22"/>
      <c r="D113" s="22"/>
      <c r="E113" s="42"/>
      <c r="F113" s="81"/>
      <c r="G113" s="38"/>
      <c r="H113" s="145"/>
      <c r="I113" s="39"/>
      <c r="J113" s="39"/>
      <c r="K113" s="39"/>
      <c r="L113" s="40"/>
      <c r="M113" s="40"/>
      <c r="N113" s="131"/>
      <c r="O113" s="131"/>
      <c r="P113" s="98"/>
      <c r="Q113" s="86"/>
      <c r="R113" s="106"/>
      <c r="S113" s="23"/>
      <c r="T113" s="51"/>
      <c r="U113" s="51"/>
      <c r="V113" s="29"/>
      <c r="W113" s="4"/>
      <c r="X113" s="1"/>
      <c r="Y113" s="1"/>
      <c r="Z113" s="1"/>
      <c r="AA113" s="1"/>
      <c r="AB113" s="1"/>
      <c r="AC113" s="1"/>
      <c r="AD113" s="1"/>
    </row>
    <row r="114" spans="2:30" s="30" customFormat="1">
      <c r="B114" s="153"/>
      <c r="C114" s="22"/>
      <c r="D114" s="22"/>
      <c r="E114" s="42"/>
      <c r="F114" s="81"/>
      <c r="G114" s="38"/>
      <c r="H114" s="145"/>
      <c r="I114" s="39"/>
      <c r="J114" s="39"/>
      <c r="K114" s="39"/>
      <c r="L114" s="40"/>
      <c r="M114" s="40"/>
      <c r="N114" s="131"/>
      <c r="O114" s="131"/>
      <c r="P114" s="98"/>
      <c r="Q114" s="86"/>
      <c r="R114" s="106"/>
      <c r="S114" s="23"/>
      <c r="T114" s="51"/>
      <c r="U114" s="51"/>
      <c r="V114" s="29"/>
      <c r="W114" s="4"/>
      <c r="X114" s="1"/>
      <c r="Y114" s="1"/>
      <c r="Z114" s="1"/>
      <c r="AA114" s="1"/>
      <c r="AB114" s="1"/>
      <c r="AC114" s="1"/>
      <c r="AD114" s="1"/>
    </row>
    <row r="115" spans="2:30" s="30" customFormat="1">
      <c r="B115" s="153"/>
      <c r="C115" s="22"/>
      <c r="D115" s="22"/>
      <c r="E115" s="42"/>
      <c r="F115" s="81"/>
      <c r="G115" s="38"/>
      <c r="H115" s="145"/>
      <c r="I115" s="39"/>
      <c r="J115" s="39"/>
      <c r="K115" s="39"/>
      <c r="L115" s="40"/>
      <c r="M115" s="40"/>
      <c r="N115" s="131"/>
      <c r="O115" s="131"/>
      <c r="P115" s="98"/>
      <c r="Q115" s="86"/>
      <c r="R115" s="106"/>
      <c r="S115" s="23"/>
      <c r="T115" s="51"/>
      <c r="U115" s="51"/>
      <c r="V115" s="29"/>
      <c r="W115" s="4"/>
      <c r="X115" s="1"/>
      <c r="Y115" s="1"/>
      <c r="Z115" s="1"/>
      <c r="AA115" s="1"/>
      <c r="AB115" s="1"/>
      <c r="AC115" s="1"/>
      <c r="AD115" s="1"/>
    </row>
    <row r="116" spans="2:30" s="30" customFormat="1">
      <c r="B116" s="153"/>
      <c r="C116" s="22"/>
      <c r="D116" s="22"/>
      <c r="E116" s="42"/>
      <c r="F116" s="81"/>
      <c r="G116" s="38"/>
      <c r="H116" s="145"/>
      <c r="I116" s="39"/>
      <c r="J116" s="39"/>
      <c r="K116" s="39"/>
      <c r="L116" s="40"/>
      <c r="M116" s="40"/>
      <c r="N116" s="131"/>
      <c r="O116" s="131"/>
      <c r="P116" s="98"/>
      <c r="Q116" s="86"/>
      <c r="R116" s="106"/>
      <c r="S116" s="23"/>
      <c r="T116" s="51"/>
      <c r="U116" s="51"/>
      <c r="V116" s="29"/>
      <c r="W116" s="4"/>
      <c r="X116" s="1"/>
      <c r="Y116" s="1"/>
      <c r="Z116" s="1"/>
      <c r="AA116" s="1"/>
      <c r="AB116" s="1"/>
      <c r="AC116" s="1"/>
      <c r="AD116" s="1"/>
    </row>
  </sheetData>
  <mergeCells count="16">
    <mergeCell ref="B46:C46"/>
    <mergeCell ref="B17:C17"/>
    <mergeCell ref="B24:C24"/>
    <mergeCell ref="B31:C31"/>
    <mergeCell ref="B36:C36"/>
    <mergeCell ref="B41:C41"/>
    <mergeCell ref="B22:C22"/>
    <mergeCell ref="B23:C23"/>
    <mergeCell ref="B29:C29"/>
    <mergeCell ref="B30:C30"/>
    <mergeCell ref="B51:C51"/>
    <mergeCell ref="B56:C56"/>
    <mergeCell ref="B66:C66"/>
    <mergeCell ref="A69:F73"/>
    <mergeCell ref="G70:N70"/>
    <mergeCell ref="B61:C61"/>
  </mergeCells>
  <pageMargins left="0.7" right="0.7" top="0.75" bottom="0.75" header="0.3" footer="0.3"/>
  <pageSetup paperSize="9" scale="26" fitToHeight="0" orientation="portrait" r:id="rId1"/>
  <rowBreaks count="1" manualBreakCount="1">
    <brk id="4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7"/>
  <sheetViews>
    <sheetView zoomScale="60" zoomScaleNormal="60" zoomScaleSheetLayoutView="40" workbookViewId="0">
      <selection activeCell="A20" sqref="A20:F24"/>
    </sheetView>
  </sheetViews>
  <sheetFormatPr baseColWidth="10" defaultRowHeight="18"/>
  <cols>
    <col min="1" max="1" width="4" style="1" customWidth="1"/>
    <col min="2" max="2" width="33" style="153" customWidth="1"/>
    <col min="3" max="3" width="46.85546875" style="22" customWidth="1"/>
    <col min="4" max="4" width="16.140625" style="22" customWidth="1"/>
    <col min="5" max="5" width="9.5703125" style="42" customWidth="1"/>
    <col min="6" max="6" width="15.85546875" style="81" customWidth="1"/>
    <col min="7" max="7" width="16.28515625" style="38" customWidth="1"/>
    <col min="8" max="8" width="32.140625" style="145" customWidth="1"/>
    <col min="9" max="9" width="25.5703125" style="39" customWidth="1"/>
    <col min="10" max="10" width="14.42578125" style="39" customWidth="1"/>
    <col min="11" max="11" width="14.42578125" style="39" hidden="1" customWidth="1"/>
    <col min="12" max="12" width="15.140625" style="40" hidden="1" customWidth="1"/>
    <col min="13" max="13" width="17.7109375" style="40" hidden="1" customWidth="1"/>
    <col min="14" max="14" width="22.140625" style="131" customWidth="1"/>
    <col min="15" max="15" width="18.5703125" style="131" customWidth="1"/>
    <col min="16" max="16" width="13.140625" style="98" customWidth="1"/>
    <col min="17" max="17" width="4.42578125" style="86" customWidth="1"/>
    <col min="18" max="18" width="17.5703125" style="106" customWidth="1"/>
    <col min="19" max="19" width="16" style="23" customWidth="1"/>
    <col min="20" max="20" width="49.7109375" style="51" customWidth="1"/>
    <col min="21" max="21" width="26.7109375" style="51" customWidth="1"/>
    <col min="22" max="22" width="27.42578125" style="4" hidden="1" customWidth="1"/>
    <col min="23" max="23" width="20.85546875" style="4" hidden="1" customWidth="1"/>
    <col min="24" max="24" width="71.5703125" style="1" hidden="1" customWidth="1"/>
    <col min="25" max="25" width="23.5703125" style="1" hidden="1" customWidth="1"/>
    <col min="26" max="26" width="32" style="1" hidden="1" customWidth="1"/>
    <col min="27" max="28" width="12.28515625" style="1" hidden="1" customWidth="1"/>
    <col min="29" max="29" width="23.5703125" style="1" hidden="1" customWidth="1"/>
    <col min="30" max="30" width="47.140625" style="1" hidden="1" customWidth="1"/>
    <col min="31" max="16384" width="11.42578125" style="1"/>
  </cols>
  <sheetData>
    <row r="1" spans="1:30">
      <c r="C1" s="66" t="s">
        <v>3</v>
      </c>
      <c r="D1" s="78"/>
      <c r="E1" s="76" t="s">
        <v>15</v>
      </c>
      <c r="F1" s="151">
        <v>43131</v>
      </c>
    </row>
    <row r="2" spans="1:30">
      <c r="C2" s="67" t="s">
        <v>4</v>
      </c>
      <c r="D2" s="78"/>
      <c r="E2" s="76" t="s">
        <v>16</v>
      </c>
      <c r="F2" s="151"/>
    </row>
    <row r="3" spans="1:30">
      <c r="C3" s="67" t="s">
        <v>5</v>
      </c>
      <c r="D3" s="77"/>
      <c r="E3" s="76" t="s">
        <v>57</v>
      </c>
      <c r="F3" s="91" t="s">
        <v>108</v>
      </c>
    </row>
    <row r="4" spans="1:30">
      <c r="C4" s="67" t="s">
        <v>7</v>
      </c>
      <c r="D4" s="77"/>
      <c r="E4" s="76" t="s">
        <v>26</v>
      </c>
      <c r="F4" s="91" t="s">
        <v>109</v>
      </c>
      <c r="X4" s="5"/>
      <c r="Y4" s="6">
        <v>100</v>
      </c>
      <c r="Z4" s="7"/>
      <c r="AC4" s="8" t="s">
        <v>6</v>
      </c>
      <c r="AD4" s="9" t="e">
        <f>+#REF!</f>
        <v>#REF!</v>
      </c>
    </row>
    <row r="5" spans="1:30">
      <c r="C5" s="67" t="s">
        <v>9</v>
      </c>
      <c r="D5" s="77"/>
      <c r="E5" s="76" t="s">
        <v>27</v>
      </c>
      <c r="F5" s="91"/>
      <c r="X5" s="6">
        <f>+Y4-(X6*Y4)</f>
        <v>48</v>
      </c>
      <c r="Y5" s="6">
        <f>+X5-(X5*Y6)</f>
        <v>45.6</v>
      </c>
      <c r="Z5" s="10">
        <f>+Y5-(Y5*Z6)</f>
        <v>45.6</v>
      </c>
      <c r="AC5" s="11" t="s">
        <v>8</v>
      </c>
      <c r="AD5" s="12" t="e">
        <f>+#REF!</f>
        <v>#REF!</v>
      </c>
    </row>
    <row r="6" spans="1:30">
      <c r="C6" s="67" t="s">
        <v>17</v>
      </c>
      <c r="D6" s="77"/>
      <c r="E6" s="76" t="s">
        <v>28</v>
      </c>
      <c r="F6" s="91"/>
      <c r="M6" s="41"/>
      <c r="P6" s="99"/>
      <c r="Q6" s="87"/>
      <c r="X6" s="13">
        <v>0.52</v>
      </c>
      <c r="Y6" s="13">
        <v>0.05</v>
      </c>
      <c r="Z6" s="14">
        <v>0</v>
      </c>
      <c r="AC6" s="8" t="s">
        <v>10</v>
      </c>
      <c r="AD6" s="9" t="e">
        <f>+#REF!</f>
        <v>#REF!</v>
      </c>
    </row>
    <row r="7" spans="1:30">
      <c r="C7" s="71" t="s">
        <v>18</v>
      </c>
      <c r="D7" s="77"/>
      <c r="E7" s="76" t="s">
        <v>29</v>
      </c>
      <c r="F7" s="91"/>
      <c r="X7" s="15" t="s">
        <v>11</v>
      </c>
      <c r="Y7" s="16">
        <f>1-(Z5/Y4)</f>
        <v>0.54400000000000004</v>
      </c>
      <c r="Z7" s="17"/>
      <c r="AC7" s="8" t="s">
        <v>12</v>
      </c>
      <c r="AD7" s="9" t="e">
        <f>+#REF!</f>
        <v>#REF!</v>
      </c>
    </row>
    <row r="8" spans="1:30" ht="18.75">
      <c r="B8" s="154"/>
      <c r="C8" s="1"/>
      <c r="D8" s="79"/>
      <c r="E8" s="72" t="s">
        <v>30</v>
      </c>
      <c r="F8" s="152"/>
      <c r="G8" s="48"/>
      <c r="H8" s="146"/>
      <c r="I8" s="49"/>
      <c r="J8" s="49"/>
      <c r="K8" s="49"/>
      <c r="L8" s="50"/>
      <c r="M8" s="61"/>
      <c r="N8" s="132"/>
      <c r="O8" s="132"/>
      <c r="P8" s="100"/>
      <c r="Q8" s="88"/>
      <c r="R8" s="107"/>
      <c r="S8" s="56"/>
      <c r="X8" s="18"/>
      <c r="Y8" s="19"/>
      <c r="Z8" s="2"/>
      <c r="AC8" s="8" t="s">
        <v>13</v>
      </c>
      <c r="AD8" s="20" t="e">
        <f>+#REF!</f>
        <v>#REF!</v>
      </c>
    </row>
    <row r="9" spans="1:30">
      <c r="A9" s="74"/>
      <c r="B9" s="155"/>
      <c r="C9" s="68"/>
      <c r="D9" s="69"/>
      <c r="E9" s="62"/>
      <c r="F9" s="83"/>
      <c r="G9" s="63"/>
      <c r="H9" s="147"/>
      <c r="I9" s="64"/>
      <c r="J9" s="64"/>
      <c r="K9" s="64"/>
      <c r="L9" s="65"/>
      <c r="M9" s="70"/>
      <c r="N9" s="133"/>
      <c r="O9" s="133"/>
      <c r="P9" s="96" t="s">
        <v>44</v>
      </c>
      <c r="Q9" s="96"/>
      <c r="R9" s="96" t="s">
        <v>38</v>
      </c>
      <c r="S9" s="97" t="s">
        <v>23</v>
      </c>
      <c r="X9" s="18"/>
      <c r="Y9" s="19"/>
      <c r="Z9" s="2"/>
      <c r="AC9" s="53"/>
      <c r="AD9" s="73"/>
    </row>
    <row r="10" spans="1:30" ht="11.25" customHeight="1">
      <c r="A10" s="55"/>
      <c r="B10" s="156"/>
      <c r="C10" s="57"/>
      <c r="D10" s="57"/>
      <c r="E10" s="58"/>
      <c r="F10" s="82"/>
      <c r="G10" s="59"/>
      <c r="H10" s="148"/>
      <c r="I10" s="50"/>
      <c r="J10" s="50"/>
      <c r="K10" s="50"/>
      <c r="L10" s="60"/>
      <c r="M10" s="61"/>
      <c r="N10" s="132"/>
      <c r="O10" s="132"/>
      <c r="P10" s="100"/>
      <c r="Q10" s="88"/>
      <c r="R10" s="107"/>
      <c r="S10" s="56"/>
      <c r="Y10" s="32"/>
      <c r="Z10" s="21"/>
      <c r="AC10" s="53"/>
      <c r="AD10" s="54"/>
    </row>
    <row r="11" spans="1:30" s="176" customFormat="1" ht="26.25" customHeight="1" thickBot="1">
      <c r="A11" s="161"/>
      <c r="B11" s="162"/>
      <c r="C11" s="163"/>
      <c r="D11" s="163"/>
      <c r="E11" s="164"/>
      <c r="F11" s="165"/>
      <c r="G11" s="166"/>
      <c r="H11" s="167" t="s">
        <v>55</v>
      </c>
      <c r="I11" s="168"/>
      <c r="J11" s="168"/>
      <c r="K11" s="168"/>
      <c r="L11" s="168"/>
      <c r="M11" s="168"/>
      <c r="N11" s="168"/>
      <c r="O11" s="169"/>
      <c r="P11" s="170"/>
      <c r="Q11" s="171"/>
      <c r="R11" s="172"/>
      <c r="S11" s="173"/>
      <c r="T11" s="174"/>
      <c r="U11" s="174"/>
      <c r="V11" s="175"/>
      <c r="W11" s="175"/>
      <c r="Y11" s="177"/>
      <c r="Z11" s="178"/>
      <c r="AC11" s="179"/>
      <c r="AD11" s="180"/>
    </row>
    <row r="12" spans="1:30" s="176" customFormat="1" ht="21.75" customHeight="1">
      <c r="A12" s="161"/>
      <c r="B12" s="162"/>
      <c r="C12" s="163"/>
      <c r="D12" s="163"/>
      <c r="E12" s="164"/>
      <c r="F12" s="165"/>
      <c r="G12" s="181"/>
      <c r="H12" s="182" t="s">
        <v>54</v>
      </c>
      <c r="I12" s="182" t="s">
        <v>51</v>
      </c>
      <c r="J12" s="182" t="s">
        <v>35</v>
      </c>
      <c r="K12" s="182" t="s">
        <v>36</v>
      </c>
      <c r="L12" s="182" t="s">
        <v>53</v>
      </c>
      <c r="M12" s="182" t="s">
        <v>25</v>
      </c>
      <c r="N12" s="182" t="s">
        <v>47</v>
      </c>
      <c r="O12" s="181"/>
      <c r="P12" s="170"/>
      <c r="Q12" s="171"/>
      <c r="R12" s="172"/>
      <c r="S12" s="173"/>
      <c r="T12" s="174"/>
      <c r="U12" s="174"/>
      <c r="V12" s="175"/>
      <c r="W12" s="175"/>
      <c r="Y12" s="177"/>
      <c r="Z12" s="178"/>
      <c r="AC12" s="179"/>
      <c r="AD12" s="180"/>
    </row>
    <row r="13" spans="1:30" s="192" customFormat="1" ht="27" thickBot="1">
      <c r="A13" s="183" t="s">
        <v>58</v>
      </c>
      <c r="B13" s="183"/>
      <c r="C13" s="243"/>
      <c r="D13" s="243"/>
      <c r="E13" s="184"/>
      <c r="F13" s="184"/>
      <c r="G13" s="185"/>
      <c r="H13" s="186"/>
      <c r="I13" s="186"/>
      <c r="J13" s="186"/>
      <c r="K13" s="186"/>
      <c r="L13" s="186"/>
      <c r="M13" s="186"/>
      <c r="N13" s="187"/>
      <c r="O13" s="187"/>
      <c r="P13" s="188"/>
      <c r="Q13" s="188"/>
      <c r="R13" s="188"/>
      <c r="S13" s="189"/>
      <c r="T13" s="190"/>
      <c r="U13" s="190"/>
      <c r="V13" s="191"/>
    </row>
    <row r="14" spans="1:30" s="192" customFormat="1" ht="15" customHeight="1">
      <c r="A14" s="193"/>
      <c r="B14" s="194"/>
      <c r="C14" s="193"/>
      <c r="D14" s="193"/>
      <c r="E14" s="195"/>
      <c r="F14" s="196"/>
      <c r="G14" s="197"/>
      <c r="H14" s="197"/>
      <c r="I14" s="197"/>
      <c r="J14" s="197"/>
      <c r="K14" s="197"/>
      <c r="L14" s="197"/>
      <c r="M14" s="197"/>
      <c r="N14" s="198"/>
      <c r="O14" s="198"/>
      <c r="P14" s="199"/>
      <c r="Q14" s="199"/>
      <c r="R14" s="199"/>
      <c r="S14" s="197"/>
      <c r="T14" s="190"/>
      <c r="U14" s="190"/>
      <c r="V14" s="191"/>
    </row>
    <row r="15" spans="1:30" s="218" customFormat="1" ht="30" customHeight="1">
      <c r="A15" s="200"/>
      <c r="B15" s="201" t="s">
        <v>75</v>
      </c>
      <c r="C15" s="202"/>
      <c r="D15" s="202"/>
      <c r="E15" s="202"/>
      <c r="F15" s="203"/>
      <c r="G15" s="204"/>
      <c r="H15" s="205"/>
      <c r="I15" s="206"/>
      <c r="J15" s="206"/>
      <c r="K15" s="206"/>
      <c r="L15" s="207"/>
      <c r="M15" s="208"/>
      <c r="N15" s="209"/>
      <c r="O15" s="209"/>
      <c r="P15" s="210">
        <v>10</v>
      </c>
      <c r="Q15" s="211" t="s">
        <v>24</v>
      </c>
      <c r="R15" s="212">
        <f>SUM(O17:O17)</f>
        <v>0</v>
      </c>
      <c r="S15" s="213">
        <f>+R15*P15</f>
        <v>0</v>
      </c>
      <c r="T15" s="214"/>
      <c r="U15" s="214"/>
      <c r="V15" s="215" t="s">
        <v>19</v>
      </c>
      <c r="W15" s="216" t="s">
        <v>20</v>
      </c>
      <c r="X15" s="217" t="s">
        <v>21</v>
      </c>
    </row>
    <row r="16" spans="1:30" s="219" customFormat="1" ht="22.5" customHeight="1">
      <c r="B16" s="220" t="s">
        <v>43</v>
      </c>
      <c r="C16" s="221"/>
      <c r="D16" s="222" t="s">
        <v>39</v>
      </c>
      <c r="E16" s="222" t="s">
        <v>40</v>
      </c>
      <c r="F16" s="222" t="s">
        <v>41</v>
      </c>
      <c r="G16" s="222" t="s">
        <v>52</v>
      </c>
      <c r="H16" s="199"/>
      <c r="I16" s="199"/>
      <c r="J16" s="199"/>
      <c r="K16" s="199"/>
      <c r="L16" s="199"/>
      <c r="M16" s="199"/>
      <c r="N16" s="181"/>
      <c r="O16" s="222" t="s">
        <v>48</v>
      </c>
      <c r="P16" s="223" t="s">
        <v>42</v>
      </c>
      <c r="Q16" s="224"/>
      <c r="R16" s="224"/>
    </row>
    <row r="17" spans="1:29" s="240" customFormat="1" ht="132.75" customHeight="1">
      <c r="A17" s="225"/>
      <c r="B17" s="306" t="str">
        <f>LOWER(IFERROR(VLOOKUP(F17,#REF!,4,FALSE)," "))</f>
        <v xml:space="preserve"> </v>
      </c>
      <c r="C17" s="306"/>
      <c r="D17" s="226" t="s">
        <v>45</v>
      </c>
      <c r="E17" s="227">
        <v>1</v>
      </c>
      <c r="F17" s="228"/>
      <c r="G17" s="229">
        <f>IFERROR(VLOOKUP(F17,#REF!,9,FALSE),0)</f>
        <v>0</v>
      </c>
      <c r="H17" s="230">
        <f>+E17*$P$15</f>
        <v>10</v>
      </c>
      <c r="I17" s="231">
        <f>+G17</f>
        <v>0</v>
      </c>
      <c r="J17" s="232">
        <v>0</v>
      </c>
      <c r="K17" s="232">
        <v>0</v>
      </c>
      <c r="L17" s="232">
        <v>0</v>
      </c>
      <c r="M17" s="233">
        <f>+I17*(1-J17)*(1-K17)*(1-L17)</f>
        <v>0</v>
      </c>
      <c r="N17" s="234">
        <f>+H17*M17</f>
        <v>0</v>
      </c>
      <c r="O17" s="235">
        <f>+M17*E17</f>
        <v>0</v>
      </c>
      <c r="P17" s="236"/>
      <c r="Q17" s="237"/>
      <c r="R17" s="238"/>
      <c r="S17" s="225"/>
      <c r="T17" s="219"/>
      <c r="U17" s="239"/>
      <c r="W17" s="241" t="e">
        <f>IFERROR(VLOOKUP(#REF!,#REF!,12,FALSE),0)*#REF!</f>
        <v>#REF!</v>
      </c>
      <c r="X17" s="242">
        <f>IFERROR(VLOOKUP(#REF!,#REF!,11,FALSE),0)</f>
        <v>0</v>
      </c>
    </row>
    <row r="18" spans="1:29" s="192" customFormat="1" ht="15" customHeight="1">
      <c r="A18" s="193"/>
      <c r="B18" s="194"/>
      <c r="C18" s="193"/>
      <c r="D18" s="193"/>
      <c r="E18" s="195"/>
      <c r="F18" s="196"/>
      <c r="G18" s="197"/>
      <c r="H18" s="197"/>
      <c r="I18" s="197"/>
      <c r="J18" s="197"/>
      <c r="K18" s="197"/>
      <c r="L18" s="197"/>
      <c r="M18" s="197"/>
      <c r="N18" s="198"/>
      <c r="O18" s="198"/>
      <c r="P18" s="199"/>
      <c r="Q18" s="199"/>
      <c r="R18" s="199"/>
      <c r="S18" s="197"/>
      <c r="T18" s="190"/>
      <c r="U18" s="190"/>
      <c r="V18" s="191"/>
    </row>
    <row r="19" spans="1:29" s="35" customFormat="1" ht="15" customHeight="1" thickBot="1">
      <c r="A19" s="36"/>
      <c r="B19" s="157"/>
      <c r="C19" s="34"/>
      <c r="D19" s="34"/>
      <c r="E19" s="37"/>
      <c r="F19" s="84"/>
      <c r="G19" s="37"/>
      <c r="H19" s="149"/>
      <c r="I19" s="37"/>
      <c r="J19" s="37"/>
      <c r="K19" s="37"/>
      <c r="L19" s="37"/>
      <c r="M19" s="43"/>
      <c r="N19" s="139"/>
      <c r="O19" s="139"/>
      <c r="P19" s="101"/>
      <c r="Q19" s="89"/>
      <c r="R19" s="84"/>
      <c r="S19" s="37"/>
      <c r="T19" s="37"/>
      <c r="U19" s="37"/>
      <c r="V19" s="34"/>
    </row>
    <row r="20" spans="1:29" s="33" customFormat="1" ht="29.25" customHeight="1">
      <c r="A20" s="301"/>
      <c r="B20" s="301"/>
      <c r="C20" s="301"/>
      <c r="D20" s="301"/>
      <c r="E20" s="301"/>
      <c r="F20" s="301"/>
      <c r="G20" s="144" t="s">
        <v>50</v>
      </c>
      <c r="H20" s="150"/>
      <c r="I20" s="110"/>
      <c r="J20" s="110"/>
      <c r="K20" s="110"/>
      <c r="L20" s="140"/>
      <c r="M20" s="142" t="s">
        <v>49</v>
      </c>
      <c r="N20" s="141">
        <f>SUM(N14:N19)</f>
        <v>0</v>
      </c>
      <c r="O20" s="134"/>
      <c r="P20" s="123"/>
      <c r="Q20" s="124"/>
      <c r="R20" s="125" t="s">
        <v>31</v>
      </c>
      <c r="S20" s="126">
        <f>SUM(S14:S19)</f>
        <v>0</v>
      </c>
    </row>
    <row r="21" spans="1:29" s="33" customFormat="1" ht="36" customHeight="1">
      <c r="A21" s="302"/>
      <c r="B21" s="302"/>
      <c r="C21" s="302"/>
      <c r="D21" s="302"/>
      <c r="E21" s="302"/>
      <c r="F21" s="302"/>
      <c r="G21" s="305" t="s">
        <v>56</v>
      </c>
      <c r="H21" s="305"/>
      <c r="I21" s="305"/>
      <c r="J21" s="305"/>
      <c r="K21" s="305"/>
      <c r="L21" s="305"/>
      <c r="M21" s="305"/>
      <c r="N21" s="305"/>
      <c r="O21" s="143"/>
      <c r="P21" s="103"/>
      <c r="Q21" s="104"/>
      <c r="R21" s="104"/>
      <c r="S21" s="105"/>
    </row>
    <row r="22" spans="1:29" s="24" customFormat="1" ht="30.75" customHeight="1">
      <c r="A22" s="302"/>
      <c r="B22" s="302"/>
      <c r="C22" s="302"/>
      <c r="D22" s="302"/>
      <c r="E22" s="302"/>
      <c r="F22" s="302"/>
      <c r="G22" s="93"/>
      <c r="H22" s="93"/>
      <c r="I22" s="93"/>
      <c r="J22" s="93"/>
      <c r="K22" s="93"/>
      <c r="L22" s="93"/>
      <c r="M22" s="93"/>
      <c r="N22" s="135"/>
      <c r="O22" s="135"/>
      <c r="P22" s="103"/>
      <c r="Q22" s="104"/>
      <c r="R22" s="121" t="s">
        <v>13</v>
      </c>
      <c r="S22" s="122">
        <f>+S20</f>
        <v>0</v>
      </c>
      <c r="T22" s="52"/>
      <c r="U22" s="52"/>
      <c r="V22" s="26"/>
      <c r="W22" s="26"/>
      <c r="Y22" s="25"/>
      <c r="Z22" s="25"/>
      <c r="AA22" s="25"/>
      <c r="AB22" s="25"/>
      <c r="AC22" s="25"/>
    </row>
    <row r="23" spans="1:29" s="92" customFormat="1" ht="33.75" customHeight="1">
      <c r="A23" s="302"/>
      <c r="B23" s="302"/>
      <c r="C23" s="302"/>
      <c r="D23" s="302"/>
      <c r="E23" s="302"/>
      <c r="F23" s="302"/>
      <c r="G23" s="93"/>
      <c r="H23" s="93"/>
      <c r="I23" s="93"/>
      <c r="J23" s="93"/>
      <c r="K23" s="93"/>
      <c r="L23" s="93"/>
      <c r="M23" s="93"/>
      <c r="N23" s="135"/>
      <c r="O23" s="135"/>
      <c r="P23" s="103"/>
      <c r="Q23" s="104"/>
      <c r="R23" s="121" t="s">
        <v>32</v>
      </c>
      <c r="S23" s="122">
        <f>S22*21%</f>
        <v>0</v>
      </c>
    </row>
    <row r="24" spans="1:29" s="92" customFormat="1" ht="33.75" customHeight="1" thickBot="1">
      <c r="A24" s="303"/>
      <c r="B24" s="303"/>
      <c r="C24" s="303"/>
      <c r="D24" s="303"/>
      <c r="E24" s="303"/>
      <c r="F24" s="303"/>
      <c r="G24" s="94"/>
      <c r="H24" s="94"/>
      <c r="I24" s="94"/>
      <c r="J24" s="94"/>
      <c r="K24" s="94"/>
      <c r="L24" s="94"/>
      <c r="M24" s="95"/>
      <c r="N24" s="136"/>
      <c r="O24" s="136"/>
      <c r="P24" s="127"/>
      <c r="Q24" s="128"/>
      <c r="R24" s="129" t="s">
        <v>33</v>
      </c>
      <c r="S24" s="130">
        <f>S22+S23</f>
        <v>0</v>
      </c>
    </row>
    <row r="25" spans="1:29" s="24" customFormat="1" ht="26.25" customHeight="1" thickTop="1">
      <c r="A25" s="75"/>
      <c r="B25" s="158"/>
      <c r="C25" s="75"/>
      <c r="D25" s="31"/>
      <c r="E25" s="44"/>
      <c r="F25" s="85"/>
      <c r="G25" s="45"/>
      <c r="H25" s="102"/>
      <c r="I25" s="46"/>
      <c r="J25" s="46"/>
      <c r="K25" s="46"/>
      <c r="L25" s="46"/>
      <c r="M25" s="46"/>
      <c r="N25" s="137"/>
      <c r="O25" s="137"/>
      <c r="P25" s="102"/>
      <c r="Q25" s="90"/>
      <c r="R25" s="108"/>
      <c r="S25" s="47"/>
      <c r="T25" s="52"/>
      <c r="U25" s="52"/>
      <c r="V25" s="26"/>
      <c r="W25" s="26"/>
      <c r="Y25" s="25"/>
      <c r="Z25" s="25"/>
      <c r="AA25" s="25"/>
      <c r="AB25" s="25"/>
      <c r="AC25" s="25"/>
    </row>
    <row r="26" spans="1:29" s="24" customFormat="1" ht="26.25" customHeight="1">
      <c r="A26" s="75"/>
      <c r="B26" s="158"/>
      <c r="C26" s="75"/>
      <c r="D26" s="31"/>
      <c r="E26" s="44"/>
      <c r="F26" s="85"/>
      <c r="G26" s="45"/>
      <c r="H26" s="102"/>
      <c r="I26" s="46"/>
      <c r="J26" s="46"/>
      <c r="K26" s="46"/>
      <c r="L26" s="46"/>
      <c r="M26" s="46"/>
      <c r="N26" s="137"/>
      <c r="O26" s="137"/>
      <c r="P26" s="102"/>
      <c r="Q26" s="90"/>
      <c r="R26" s="108"/>
      <c r="S26" s="47"/>
      <c r="T26" s="52"/>
      <c r="U26" s="52"/>
      <c r="V26" s="26"/>
      <c r="W26" s="26"/>
      <c r="Y26" s="25"/>
      <c r="Z26" s="25"/>
      <c r="AA26" s="25"/>
      <c r="AB26" s="25"/>
      <c r="AC26" s="25"/>
    </row>
    <row r="27" spans="1:29" s="24" customFormat="1" ht="26.25" customHeight="1" thickBot="1">
      <c r="A27" s="120" t="s">
        <v>46</v>
      </c>
      <c r="B27" s="159"/>
      <c r="C27" s="111"/>
      <c r="D27" s="111"/>
      <c r="E27" s="112"/>
      <c r="F27" s="113"/>
      <c r="G27" s="114"/>
      <c r="H27" s="116"/>
      <c r="I27" s="115"/>
      <c r="J27" s="115"/>
      <c r="K27" s="115"/>
      <c r="L27" s="115"/>
      <c r="M27" s="115"/>
      <c r="N27" s="138"/>
      <c r="O27" s="138"/>
      <c r="P27" s="116"/>
      <c r="Q27" s="117"/>
      <c r="R27" s="118"/>
      <c r="S27" s="119"/>
      <c r="T27" s="52"/>
      <c r="U27" s="52"/>
      <c r="V27" s="26"/>
      <c r="W27" s="26"/>
      <c r="Y27" s="25"/>
      <c r="Z27" s="25"/>
      <c r="AA27" s="25"/>
      <c r="AB27" s="25"/>
      <c r="AC27" s="25"/>
    </row>
    <row r="28" spans="1:29" s="24" customFormat="1" ht="26.25" customHeight="1">
      <c r="B28" s="160"/>
      <c r="C28" s="31"/>
      <c r="D28" s="31"/>
      <c r="E28" s="44"/>
      <c r="F28" s="85"/>
      <c r="G28" s="45"/>
      <c r="H28" s="102"/>
      <c r="I28" s="46"/>
      <c r="J28" s="46"/>
      <c r="K28" s="46"/>
      <c r="L28" s="46"/>
      <c r="M28" s="46"/>
      <c r="N28" s="137"/>
      <c r="O28" s="137"/>
      <c r="P28" s="102"/>
      <c r="Q28" s="90"/>
      <c r="R28" s="108"/>
      <c r="S28" s="47"/>
      <c r="T28" s="52"/>
      <c r="U28" s="52"/>
      <c r="V28" s="26"/>
      <c r="W28" s="26"/>
      <c r="Y28" s="25"/>
      <c r="Z28" s="25"/>
      <c r="AA28" s="25"/>
      <c r="AB28" s="25"/>
      <c r="AC28" s="25"/>
    </row>
    <row r="29" spans="1:29" s="24" customFormat="1" ht="26.25" customHeight="1">
      <c r="B29" s="160"/>
      <c r="C29" s="31"/>
      <c r="D29" s="31"/>
      <c r="E29" s="44"/>
      <c r="F29" s="85"/>
      <c r="G29" s="45"/>
      <c r="H29" s="102"/>
      <c r="I29" s="46"/>
      <c r="J29" s="46"/>
      <c r="K29" s="46"/>
      <c r="L29" s="46"/>
      <c r="M29" s="46"/>
      <c r="N29" s="137"/>
      <c r="O29" s="137"/>
      <c r="P29" s="102"/>
      <c r="Q29" s="90"/>
      <c r="R29" s="108"/>
      <c r="S29" s="47"/>
      <c r="T29" s="52"/>
      <c r="U29" s="52"/>
      <c r="V29" s="26"/>
      <c r="W29" s="26"/>
      <c r="Y29" s="25"/>
      <c r="Z29" s="25"/>
      <c r="AA29" s="25"/>
      <c r="AB29" s="25"/>
      <c r="AC29" s="25"/>
    </row>
    <row r="30" spans="1:29" s="24" customFormat="1" ht="26.25" customHeight="1">
      <c r="B30" s="160"/>
      <c r="C30" s="31"/>
      <c r="D30" s="31"/>
      <c r="E30" s="44"/>
      <c r="F30" s="85"/>
      <c r="G30" s="45"/>
      <c r="H30" s="102"/>
      <c r="I30" s="46"/>
      <c r="J30" s="46"/>
      <c r="K30" s="46"/>
      <c r="L30" s="46"/>
      <c r="M30" s="46"/>
      <c r="N30" s="137"/>
      <c r="O30" s="137"/>
      <c r="P30" s="102"/>
      <c r="Q30" s="90"/>
      <c r="R30" s="108"/>
      <c r="S30" s="47"/>
      <c r="T30" s="52"/>
      <c r="U30" s="52"/>
      <c r="V30" s="26"/>
      <c r="W30" s="26"/>
      <c r="Y30" s="25"/>
      <c r="Z30" s="25"/>
      <c r="AA30" s="25"/>
      <c r="AB30" s="25"/>
      <c r="AC30" s="25"/>
    </row>
    <row r="31" spans="1:29" s="24" customFormat="1" ht="26.25" customHeight="1">
      <c r="B31" s="160"/>
      <c r="C31" s="31"/>
      <c r="D31" s="31"/>
      <c r="E31" s="44"/>
      <c r="F31" s="85"/>
      <c r="G31" s="45"/>
      <c r="H31" s="102"/>
      <c r="I31" s="46"/>
      <c r="J31" s="46"/>
      <c r="K31" s="46"/>
      <c r="L31" s="46"/>
      <c r="M31" s="46"/>
      <c r="N31" s="137"/>
      <c r="O31" s="137"/>
      <c r="P31" s="102"/>
      <c r="Q31" s="90"/>
      <c r="R31" s="108"/>
      <c r="S31" s="47"/>
      <c r="T31" s="52"/>
      <c r="U31" s="52"/>
      <c r="V31" s="26"/>
      <c r="W31" s="26"/>
      <c r="Y31" s="25"/>
      <c r="Z31" s="25"/>
      <c r="AA31" s="25"/>
      <c r="AB31" s="25"/>
      <c r="AC31" s="25"/>
    </row>
    <row r="32" spans="1:29" s="24" customFormat="1" ht="23.25" customHeight="1">
      <c r="B32" s="160"/>
      <c r="C32" s="31"/>
      <c r="D32" s="31"/>
      <c r="E32" s="44"/>
      <c r="F32" s="85"/>
      <c r="G32" s="45"/>
      <c r="H32" s="102"/>
      <c r="I32" s="46"/>
      <c r="J32" s="46"/>
      <c r="K32" s="46"/>
      <c r="L32" s="46"/>
      <c r="M32" s="46"/>
      <c r="N32" s="137"/>
      <c r="O32" s="137"/>
      <c r="P32" s="102"/>
      <c r="Q32" s="90"/>
      <c r="R32" s="108"/>
      <c r="S32" s="47"/>
      <c r="T32" s="52"/>
      <c r="U32" s="52"/>
      <c r="V32" s="26"/>
      <c r="W32" s="26"/>
      <c r="Y32" s="25"/>
      <c r="Z32" s="25"/>
      <c r="AA32" s="25"/>
      <c r="AB32" s="25"/>
      <c r="AC32" s="25"/>
    </row>
    <row r="33" spans="2:29" s="24" customFormat="1" ht="26.25" customHeight="1">
      <c r="B33" s="160"/>
      <c r="C33" s="31"/>
      <c r="D33" s="31"/>
      <c r="E33" s="44"/>
      <c r="F33" s="85"/>
      <c r="G33" s="45"/>
      <c r="H33" s="102"/>
      <c r="I33" s="46"/>
      <c r="J33" s="46"/>
      <c r="K33" s="46"/>
      <c r="L33" s="46"/>
      <c r="M33" s="46"/>
      <c r="N33" s="137"/>
      <c r="O33" s="137"/>
      <c r="P33" s="102"/>
      <c r="Q33" s="90"/>
      <c r="R33" s="108"/>
      <c r="S33" s="47"/>
      <c r="T33" s="52"/>
      <c r="U33" s="52"/>
      <c r="V33" s="26"/>
      <c r="W33" s="26"/>
      <c r="Y33" s="25"/>
      <c r="Z33" s="25"/>
      <c r="AA33" s="25"/>
      <c r="AB33" s="25"/>
      <c r="AC33" s="25"/>
    </row>
    <row r="34" spans="2:29" s="24" customFormat="1" ht="26.25" customHeight="1">
      <c r="B34" s="160"/>
      <c r="C34" s="31"/>
      <c r="D34" s="31"/>
      <c r="E34" s="44"/>
      <c r="F34" s="85"/>
      <c r="G34" s="45"/>
      <c r="H34" s="102"/>
      <c r="I34" s="46"/>
      <c r="J34" s="46"/>
      <c r="K34" s="46"/>
      <c r="L34" s="46"/>
      <c r="M34" s="46"/>
      <c r="N34" s="137"/>
      <c r="O34" s="137"/>
      <c r="P34" s="102"/>
      <c r="Q34" s="90"/>
      <c r="R34" s="108"/>
      <c r="S34" s="47"/>
      <c r="T34" s="52"/>
      <c r="U34" s="52"/>
      <c r="V34" s="26"/>
      <c r="W34" s="26"/>
      <c r="Y34" s="25"/>
      <c r="Z34" s="25"/>
      <c r="AA34" s="25"/>
      <c r="AB34" s="25"/>
      <c r="AC34" s="25"/>
    </row>
    <row r="35" spans="2:29" s="24" customFormat="1" ht="26.25" customHeight="1">
      <c r="B35" s="160"/>
      <c r="C35" s="31"/>
      <c r="D35" s="31"/>
      <c r="E35" s="44"/>
      <c r="F35" s="85"/>
      <c r="G35" s="45"/>
      <c r="H35" s="102"/>
      <c r="I35" s="46"/>
      <c r="J35" s="46"/>
      <c r="K35" s="46"/>
      <c r="L35" s="46"/>
      <c r="M35" s="46"/>
      <c r="N35" s="137"/>
      <c r="O35" s="137"/>
      <c r="P35" s="102"/>
      <c r="Q35" s="90"/>
      <c r="R35" s="108"/>
      <c r="S35" s="47"/>
      <c r="T35" s="52"/>
      <c r="U35" s="52"/>
      <c r="V35" s="26"/>
      <c r="W35" s="26"/>
      <c r="Y35" s="25"/>
      <c r="Z35" s="25"/>
      <c r="AA35" s="25"/>
      <c r="AB35" s="25"/>
      <c r="AC35" s="25"/>
    </row>
    <row r="36" spans="2:29" s="24" customFormat="1" ht="26.25" customHeight="1">
      <c r="B36" s="160"/>
      <c r="C36" s="31"/>
      <c r="D36" s="31"/>
      <c r="E36" s="44"/>
      <c r="F36" s="85"/>
      <c r="G36" s="45"/>
      <c r="H36" s="102"/>
      <c r="I36" s="46"/>
      <c r="J36" s="46"/>
      <c r="K36" s="46"/>
      <c r="L36" s="80"/>
      <c r="M36" s="46"/>
      <c r="N36" s="137"/>
      <c r="O36" s="137"/>
      <c r="P36" s="102"/>
      <c r="Q36" s="90"/>
      <c r="R36" s="108"/>
      <c r="S36" s="47"/>
      <c r="T36" s="52"/>
      <c r="U36" s="52"/>
      <c r="V36" s="26"/>
      <c r="W36" s="26"/>
      <c r="Y36" s="25"/>
      <c r="Z36" s="25"/>
      <c r="AA36" s="25"/>
      <c r="AB36" s="25"/>
      <c r="AC36" s="25"/>
    </row>
    <row r="37" spans="2:29">
      <c r="V37" s="27"/>
      <c r="W37" s="27"/>
      <c r="X37" s="22"/>
    </row>
    <row r="38" spans="2:29">
      <c r="R38" s="109"/>
      <c r="V38" s="29"/>
      <c r="W38" s="27"/>
      <c r="X38" s="22"/>
    </row>
    <row r="39" spans="2:29">
      <c r="R39" s="109"/>
      <c r="V39" s="29"/>
      <c r="W39" s="27"/>
      <c r="X39" s="22"/>
    </row>
    <row r="40" spans="2:29">
      <c r="R40" s="109"/>
      <c r="V40" s="29"/>
      <c r="Y40" s="3"/>
    </row>
    <row r="41" spans="2:29">
      <c r="C41" s="28"/>
      <c r="D41" s="28"/>
      <c r="V41" s="29"/>
      <c r="Y41" s="3"/>
    </row>
    <row r="42" spans="2:29">
      <c r="C42" s="28"/>
      <c r="D42" s="28"/>
      <c r="V42" s="29"/>
      <c r="Y42" s="3"/>
    </row>
    <row r="43" spans="2:29">
      <c r="C43" s="28"/>
      <c r="D43" s="28"/>
      <c r="V43" s="29"/>
      <c r="Y43" s="3"/>
    </row>
    <row r="44" spans="2:29">
      <c r="C44" s="28"/>
      <c r="D44" s="28"/>
      <c r="V44" s="29"/>
      <c r="Y44" s="3"/>
    </row>
    <row r="45" spans="2:29">
      <c r="C45" s="28"/>
      <c r="D45" s="28"/>
      <c r="V45" s="29"/>
      <c r="Y45" s="3"/>
    </row>
    <row r="46" spans="2:29">
      <c r="C46" s="28"/>
      <c r="D46" s="28"/>
      <c r="V46" s="29"/>
      <c r="Y46" s="3"/>
    </row>
    <row r="47" spans="2:29">
      <c r="C47" s="28"/>
      <c r="D47" s="28"/>
      <c r="V47" s="29"/>
      <c r="Y47" s="3"/>
    </row>
    <row r="48" spans="2:29">
      <c r="C48" s="28"/>
      <c r="D48" s="28"/>
      <c r="V48" s="29"/>
      <c r="Y48" s="3"/>
    </row>
    <row r="49" spans="2:30">
      <c r="C49" s="28"/>
      <c r="D49" s="28"/>
      <c r="V49" s="29"/>
      <c r="Y49" s="3"/>
    </row>
    <row r="50" spans="2:30">
      <c r="C50" s="28"/>
      <c r="D50" s="28"/>
      <c r="V50" s="29"/>
      <c r="Y50" s="3"/>
    </row>
    <row r="51" spans="2:30">
      <c r="C51" s="28"/>
      <c r="D51" s="28"/>
      <c r="V51" s="29"/>
      <c r="Y51" s="3"/>
    </row>
    <row r="52" spans="2:30">
      <c r="V52" s="29"/>
    </row>
    <row r="53" spans="2:30">
      <c r="V53" s="29"/>
    </row>
    <row r="54" spans="2:30" s="30" customFormat="1">
      <c r="B54" s="153"/>
      <c r="C54" s="22"/>
      <c r="D54" s="22"/>
      <c r="E54" s="42"/>
      <c r="F54" s="81"/>
      <c r="G54" s="38"/>
      <c r="H54" s="145"/>
      <c r="I54" s="39"/>
      <c r="J54" s="39"/>
      <c r="K54" s="39"/>
      <c r="L54" s="40"/>
      <c r="M54" s="40"/>
      <c r="N54" s="131"/>
      <c r="O54" s="131"/>
      <c r="P54" s="98"/>
      <c r="Q54" s="86"/>
      <c r="R54" s="106"/>
      <c r="S54" s="23"/>
      <c r="T54" s="51"/>
      <c r="U54" s="51"/>
      <c r="V54" s="29"/>
      <c r="W54" s="4"/>
      <c r="X54" s="1"/>
      <c r="Y54" s="1"/>
      <c r="Z54" s="1"/>
      <c r="AA54" s="1"/>
      <c r="AB54" s="1"/>
      <c r="AC54" s="1"/>
      <c r="AD54" s="1"/>
    </row>
    <row r="55" spans="2:30" s="30" customFormat="1">
      <c r="B55" s="153"/>
      <c r="C55" s="22"/>
      <c r="D55" s="22"/>
      <c r="E55" s="42"/>
      <c r="F55" s="81"/>
      <c r="G55" s="38"/>
      <c r="H55" s="145"/>
      <c r="I55" s="39"/>
      <c r="J55" s="39"/>
      <c r="K55" s="39"/>
      <c r="L55" s="40"/>
      <c r="M55" s="40"/>
      <c r="N55" s="131"/>
      <c r="O55" s="131"/>
      <c r="P55" s="98"/>
      <c r="Q55" s="86"/>
      <c r="R55" s="106"/>
      <c r="S55" s="23"/>
      <c r="T55" s="51"/>
      <c r="U55" s="51"/>
      <c r="V55" s="29"/>
      <c r="W55" s="4"/>
      <c r="X55" s="1"/>
      <c r="Y55" s="1"/>
      <c r="Z55" s="1"/>
      <c r="AA55" s="1"/>
      <c r="AB55" s="1"/>
      <c r="AC55" s="1"/>
      <c r="AD55" s="1"/>
    </row>
    <row r="56" spans="2:30" s="30" customFormat="1">
      <c r="B56" s="153"/>
      <c r="C56" s="22"/>
      <c r="D56" s="22"/>
      <c r="E56" s="42"/>
      <c r="F56" s="81"/>
      <c r="G56" s="38"/>
      <c r="H56" s="145"/>
      <c r="I56" s="39"/>
      <c r="J56" s="39"/>
      <c r="K56" s="39"/>
      <c r="L56" s="40"/>
      <c r="M56" s="40"/>
      <c r="N56" s="131"/>
      <c r="O56" s="131"/>
      <c r="P56" s="98"/>
      <c r="Q56" s="86"/>
      <c r="R56" s="106"/>
      <c r="S56" s="23"/>
      <c r="T56" s="51"/>
      <c r="U56" s="51"/>
      <c r="V56" s="29"/>
      <c r="W56" s="4"/>
      <c r="X56" s="1"/>
      <c r="Y56" s="1"/>
      <c r="Z56" s="1"/>
      <c r="AA56" s="1"/>
      <c r="AB56" s="1"/>
      <c r="AC56" s="1"/>
      <c r="AD56" s="1"/>
    </row>
    <row r="57" spans="2:30" s="30" customFormat="1">
      <c r="B57" s="153"/>
      <c r="C57" s="22"/>
      <c r="D57" s="22"/>
      <c r="E57" s="42"/>
      <c r="F57" s="81"/>
      <c r="G57" s="38"/>
      <c r="H57" s="145"/>
      <c r="I57" s="39"/>
      <c r="J57" s="39"/>
      <c r="K57" s="39"/>
      <c r="L57" s="40"/>
      <c r="M57" s="40"/>
      <c r="N57" s="131"/>
      <c r="O57" s="131"/>
      <c r="P57" s="98"/>
      <c r="Q57" s="86"/>
      <c r="R57" s="106"/>
      <c r="S57" s="23"/>
      <c r="T57" s="51"/>
      <c r="U57" s="51"/>
      <c r="V57" s="29"/>
      <c r="W57" s="4"/>
      <c r="X57" s="1"/>
      <c r="Y57" s="1"/>
      <c r="Z57" s="1"/>
      <c r="AA57" s="1"/>
      <c r="AB57" s="1"/>
      <c r="AC57" s="1"/>
      <c r="AD57" s="1"/>
    </row>
    <row r="58" spans="2:30" s="30" customFormat="1">
      <c r="B58" s="153"/>
      <c r="C58" s="22"/>
      <c r="D58" s="22"/>
      <c r="E58" s="42"/>
      <c r="F58" s="81"/>
      <c r="G58" s="38"/>
      <c r="H58" s="145"/>
      <c r="I58" s="39"/>
      <c r="J58" s="39"/>
      <c r="K58" s="39"/>
      <c r="L58" s="40"/>
      <c r="M58" s="40"/>
      <c r="N58" s="131"/>
      <c r="O58" s="131"/>
      <c r="P58" s="98"/>
      <c r="Q58" s="86"/>
      <c r="R58" s="106"/>
      <c r="S58" s="23"/>
      <c r="T58" s="51"/>
      <c r="U58" s="51"/>
      <c r="V58" s="29"/>
      <c r="W58" s="4"/>
      <c r="X58" s="1"/>
      <c r="Y58" s="1"/>
      <c r="Z58" s="1"/>
      <c r="AA58" s="1"/>
      <c r="AB58" s="1"/>
      <c r="AC58" s="1"/>
      <c r="AD58" s="1"/>
    </row>
    <row r="59" spans="2:30" s="30" customFormat="1">
      <c r="B59" s="153"/>
      <c r="C59" s="22"/>
      <c r="D59" s="22"/>
      <c r="E59" s="42"/>
      <c r="F59" s="81"/>
      <c r="G59" s="38"/>
      <c r="H59" s="145"/>
      <c r="I59" s="39"/>
      <c r="J59" s="39"/>
      <c r="K59" s="39"/>
      <c r="L59" s="40"/>
      <c r="M59" s="40"/>
      <c r="N59" s="131"/>
      <c r="O59" s="131"/>
      <c r="P59" s="98"/>
      <c r="Q59" s="86"/>
      <c r="R59" s="106"/>
      <c r="S59" s="23"/>
      <c r="T59" s="51"/>
      <c r="U59" s="51"/>
      <c r="V59" s="29"/>
      <c r="W59" s="4"/>
      <c r="X59" s="1"/>
      <c r="Y59" s="1"/>
      <c r="Z59" s="1"/>
      <c r="AA59" s="1"/>
      <c r="AB59" s="1"/>
      <c r="AC59" s="1"/>
      <c r="AD59" s="1"/>
    </row>
    <row r="60" spans="2:30" s="30" customFormat="1">
      <c r="B60" s="153"/>
      <c r="C60" s="22"/>
      <c r="D60" s="22"/>
      <c r="E60" s="42"/>
      <c r="F60" s="81"/>
      <c r="G60" s="38"/>
      <c r="H60" s="145"/>
      <c r="I60" s="39"/>
      <c r="J60" s="39"/>
      <c r="K60" s="39"/>
      <c r="L60" s="40"/>
      <c r="M60" s="40"/>
      <c r="N60" s="131"/>
      <c r="O60" s="131"/>
      <c r="P60" s="98"/>
      <c r="Q60" s="86"/>
      <c r="R60" s="106"/>
      <c r="S60" s="23"/>
      <c r="T60" s="51"/>
      <c r="U60" s="51"/>
      <c r="V60" s="29"/>
      <c r="W60" s="4"/>
      <c r="X60" s="1"/>
      <c r="Y60" s="1"/>
      <c r="Z60" s="1"/>
      <c r="AA60" s="1"/>
      <c r="AB60" s="1"/>
      <c r="AC60" s="1"/>
      <c r="AD60" s="1"/>
    </row>
    <row r="61" spans="2:30" s="30" customFormat="1">
      <c r="B61" s="153"/>
      <c r="C61" s="22"/>
      <c r="D61" s="22"/>
      <c r="E61" s="42"/>
      <c r="F61" s="81"/>
      <c r="G61" s="38"/>
      <c r="H61" s="145"/>
      <c r="I61" s="39"/>
      <c r="J61" s="39"/>
      <c r="K61" s="39"/>
      <c r="L61" s="40"/>
      <c r="M61" s="40"/>
      <c r="N61" s="131"/>
      <c r="O61" s="131"/>
      <c r="P61" s="98"/>
      <c r="Q61" s="86"/>
      <c r="R61" s="106"/>
      <c r="S61" s="23"/>
      <c r="T61" s="51"/>
      <c r="U61" s="51"/>
      <c r="V61" s="29"/>
      <c r="W61" s="4"/>
      <c r="X61" s="1"/>
      <c r="Y61" s="1"/>
      <c r="Z61" s="1"/>
      <c r="AA61" s="1"/>
      <c r="AB61" s="1"/>
      <c r="AC61" s="1"/>
      <c r="AD61" s="1"/>
    </row>
    <row r="62" spans="2:30" s="30" customFormat="1">
      <c r="B62" s="153"/>
      <c r="C62" s="22"/>
      <c r="D62" s="22"/>
      <c r="E62" s="42"/>
      <c r="F62" s="81"/>
      <c r="G62" s="38"/>
      <c r="H62" s="145"/>
      <c r="I62" s="39"/>
      <c r="J62" s="39"/>
      <c r="K62" s="39"/>
      <c r="L62" s="40"/>
      <c r="M62" s="40"/>
      <c r="N62" s="131"/>
      <c r="O62" s="131"/>
      <c r="P62" s="98"/>
      <c r="Q62" s="86"/>
      <c r="R62" s="106"/>
      <c r="S62" s="23"/>
      <c r="T62" s="51"/>
      <c r="U62" s="51"/>
      <c r="V62" s="29"/>
      <c r="W62" s="4"/>
      <c r="X62" s="1"/>
      <c r="Y62" s="1"/>
      <c r="Z62" s="1"/>
      <c r="AA62" s="1"/>
      <c r="AB62" s="1"/>
      <c r="AC62" s="1"/>
      <c r="AD62" s="1"/>
    </row>
    <row r="63" spans="2:30" s="30" customFormat="1">
      <c r="B63" s="153"/>
      <c r="C63" s="22"/>
      <c r="D63" s="22"/>
      <c r="E63" s="42"/>
      <c r="F63" s="81"/>
      <c r="G63" s="38"/>
      <c r="H63" s="145"/>
      <c r="I63" s="39"/>
      <c r="J63" s="39"/>
      <c r="K63" s="39"/>
      <c r="L63" s="40"/>
      <c r="M63" s="40"/>
      <c r="N63" s="131"/>
      <c r="O63" s="131"/>
      <c r="P63" s="98"/>
      <c r="Q63" s="86"/>
      <c r="R63" s="106"/>
      <c r="S63" s="23"/>
      <c r="T63" s="51"/>
      <c r="U63" s="51"/>
      <c r="V63" s="29"/>
      <c r="W63" s="4"/>
      <c r="X63" s="1"/>
      <c r="Y63" s="1"/>
      <c r="Z63" s="1"/>
      <c r="AA63" s="1"/>
      <c r="AB63" s="1"/>
      <c r="AC63" s="1"/>
      <c r="AD63" s="1"/>
    </row>
    <row r="64" spans="2:30" s="30" customFormat="1">
      <c r="B64" s="153"/>
      <c r="C64" s="22"/>
      <c r="D64" s="22"/>
      <c r="E64" s="42"/>
      <c r="F64" s="81"/>
      <c r="G64" s="38"/>
      <c r="H64" s="145"/>
      <c r="I64" s="39"/>
      <c r="J64" s="39"/>
      <c r="K64" s="39"/>
      <c r="L64" s="40"/>
      <c r="M64" s="40"/>
      <c r="N64" s="131"/>
      <c r="O64" s="131"/>
      <c r="P64" s="98"/>
      <c r="Q64" s="86"/>
      <c r="R64" s="106"/>
      <c r="S64" s="23"/>
      <c r="T64" s="51"/>
      <c r="U64" s="51"/>
      <c r="V64" s="29"/>
      <c r="W64" s="4"/>
      <c r="X64" s="1"/>
      <c r="Y64" s="1"/>
      <c r="Z64" s="1"/>
      <c r="AA64" s="1"/>
      <c r="AB64" s="1"/>
      <c r="AC64" s="1"/>
      <c r="AD64" s="1"/>
    </row>
    <row r="65" spans="2:30" s="30" customFormat="1">
      <c r="B65" s="153"/>
      <c r="C65" s="22"/>
      <c r="D65" s="22"/>
      <c r="E65" s="42"/>
      <c r="F65" s="81"/>
      <c r="G65" s="38"/>
      <c r="H65" s="145"/>
      <c r="I65" s="39"/>
      <c r="J65" s="39"/>
      <c r="K65" s="39"/>
      <c r="L65" s="40"/>
      <c r="M65" s="40"/>
      <c r="N65" s="131"/>
      <c r="O65" s="131"/>
      <c r="P65" s="98"/>
      <c r="Q65" s="86"/>
      <c r="R65" s="106"/>
      <c r="S65" s="23"/>
      <c r="T65" s="51"/>
      <c r="U65" s="51"/>
      <c r="V65" s="29"/>
      <c r="W65" s="4"/>
      <c r="X65" s="1"/>
      <c r="Y65" s="1"/>
      <c r="Z65" s="1"/>
      <c r="AA65" s="1"/>
      <c r="AB65" s="1"/>
      <c r="AC65" s="1"/>
      <c r="AD65" s="1"/>
    </row>
    <row r="66" spans="2:30" s="30" customFormat="1">
      <c r="B66" s="153"/>
      <c r="C66" s="22"/>
      <c r="D66" s="22"/>
      <c r="E66" s="42"/>
      <c r="F66" s="81"/>
      <c r="G66" s="38"/>
      <c r="H66" s="145"/>
      <c r="I66" s="39"/>
      <c r="J66" s="39"/>
      <c r="K66" s="39"/>
      <c r="L66" s="40"/>
      <c r="M66" s="40"/>
      <c r="N66" s="131"/>
      <c r="O66" s="131"/>
      <c r="P66" s="98"/>
      <c r="Q66" s="86"/>
      <c r="R66" s="106"/>
      <c r="S66" s="23"/>
      <c r="T66" s="51"/>
      <c r="U66" s="51"/>
      <c r="V66" s="29"/>
      <c r="W66" s="4"/>
      <c r="X66" s="1"/>
      <c r="Y66" s="1"/>
      <c r="Z66" s="1"/>
      <c r="AA66" s="1"/>
      <c r="AB66" s="1"/>
      <c r="AC66" s="1"/>
      <c r="AD66" s="1"/>
    </row>
    <row r="67" spans="2:30" s="30" customFormat="1">
      <c r="B67" s="153"/>
      <c r="C67" s="22"/>
      <c r="D67" s="22"/>
      <c r="E67" s="42"/>
      <c r="F67" s="81"/>
      <c r="G67" s="38"/>
      <c r="H67" s="145"/>
      <c r="I67" s="39"/>
      <c r="J67" s="39"/>
      <c r="K67" s="39"/>
      <c r="L67" s="40"/>
      <c r="M67" s="40"/>
      <c r="N67" s="131"/>
      <c r="O67" s="131"/>
      <c r="P67" s="98"/>
      <c r="Q67" s="86"/>
      <c r="R67" s="106"/>
      <c r="S67" s="23"/>
      <c r="T67" s="51"/>
      <c r="U67" s="51"/>
      <c r="V67" s="29"/>
      <c r="W67" s="4"/>
      <c r="X67" s="1"/>
      <c r="Y67" s="1"/>
      <c r="Z67" s="1"/>
      <c r="AA67" s="1"/>
      <c r="AB67" s="1"/>
      <c r="AC67" s="1"/>
      <c r="AD67" s="1"/>
    </row>
  </sheetData>
  <mergeCells count="3">
    <mergeCell ref="A20:F24"/>
    <mergeCell ref="G21:N21"/>
    <mergeCell ref="B17:C17"/>
  </mergeCells>
  <pageMargins left="0.7" right="0.7" top="0.75" bottom="0.75" header="0.3" footer="0.3"/>
  <pageSetup paperSize="9" scale="2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1. Puestos Operativos</vt:lpstr>
      <vt:lpstr>2. Reuniones Informales</vt:lpstr>
      <vt:lpstr>3. Estanterías</vt:lpstr>
      <vt:lpstr>'1. Puestos Operativos'!Área_de_impresión</vt:lpstr>
      <vt:lpstr>'2. Reuniones Informales'!Área_de_impresión</vt:lpstr>
      <vt:lpstr>'1. Puestos Operativos'!Print_Area</vt:lpstr>
      <vt:lpstr>'1. Puestos Operativos'!Print_Titles</vt:lpstr>
      <vt:lpstr>'1. Puestos Operativos'!Títulos_a_imprimir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lovera</dc:creator>
  <cp:lastModifiedBy>salva</cp:lastModifiedBy>
  <cp:lastPrinted>2018-02-01T08:00:09Z</cp:lastPrinted>
  <dcterms:created xsi:type="dcterms:W3CDTF">2015-09-08T17:18:42Z</dcterms:created>
  <dcterms:modified xsi:type="dcterms:W3CDTF">2018-02-01T08:00:32Z</dcterms:modified>
</cp:coreProperties>
</file>